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3C1EEFD0-D183-4F7C-8076-13510406DE87}" xr6:coauthVersionLast="47" xr6:coauthVersionMax="47" xr10:uidLastSave="{00000000-0000-0000-0000-000000000000}"/>
  <bookViews>
    <workbookView xWindow="-96" yWindow="-96" windowWidth="23232" windowHeight="13872" tabRatio="500" xr2:uid="{00000000-000D-0000-FFFF-FFFF00000000}"/>
  </bookViews>
  <sheets>
    <sheet name="DATA INPUT" sheetId="1" r:id="rId1"/>
  </sheets>
  <definedNames>
    <definedName name="_xlnm._FilterDatabase" localSheetId="0" hidden="1">'DATA INPUT'!$A$2:$AR$846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831" i="1" l="1"/>
  <c r="U831" i="1" s="1"/>
  <c r="T832" i="1"/>
  <c r="U832" i="1" s="1"/>
  <c r="T833" i="1"/>
  <c r="U833" i="1" s="1"/>
  <c r="T834" i="1"/>
  <c r="U834" i="1" s="1"/>
  <c r="T835" i="1"/>
  <c r="U835" i="1" s="1"/>
  <c r="T836" i="1"/>
  <c r="U836" i="1" s="1"/>
  <c r="T837" i="1"/>
  <c r="U837" i="1" s="1"/>
  <c r="T838" i="1"/>
  <c r="U838" i="1" s="1"/>
  <c r="T839" i="1"/>
  <c r="U839" i="1" s="1"/>
  <c r="T840" i="1"/>
  <c r="U840" i="1"/>
  <c r="T841" i="1"/>
  <c r="U841" i="1" s="1"/>
  <c r="T842" i="1"/>
  <c r="U842" i="1" s="1"/>
  <c r="T843" i="1"/>
  <c r="U843" i="1"/>
  <c r="T844" i="1"/>
  <c r="U844" i="1" s="1"/>
  <c r="T845" i="1"/>
  <c r="U845" i="1" s="1"/>
  <c r="T846" i="1"/>
  <c r="U846" i="1" s="1"/>
  <c r="T827" i="1"/>
  <c r="U827" i="1" s="1"/>
  <c r="T828" i="1"/>
  <c r="U828" i="1" s="1"/>
  <c r="T829" i="1"/>
  <c r="U829" i="1" s="1"/>
  <c r="T830" i="1"/>
  <c r="U830" i="1" s="1"/>
  <c r="T825" i="1"/>
  <c r="U825" i="1" s="1"/>
  <c r="T826" i="1"/>
  <c r="U826" i="1" s="1"/>
  <c r="T823" i="1" l="1"/>
  <c r="U823" i="1" s="1"/>
  <c r="T824" i="1"/>
  <c r="U824" i="1" s="1"/>
  <c r="T822" i="1" l="1"/>
  <c r="U822" i="1" s="1"/>
  <c r="T821" i="1"/>
  <c r="U821" i="1" s="1"/>
  <c r="T820" i="1"/>
  <c r="U820" i="1" s="1"/>
  <c r="T819" i="1"/>
  <c r="U819" i="1" s="1"/>
  <c r="T818" i="1"/>
  <c r="U818" i="1" s="1"/>
  <c r="T817" i="1"/>
  <c r="U817" i="1" s="1"/>
  <c r="T815" i="1"/>
  <c r="U815" i="1" s="1"/>
  <c r="T816" i="1"/>
  <c r="U816" i="1" s="1"/>
  <c r="T812" i="1"/>
  <c r="U812" i="1" s="1"/>
  <c r="T813" i="1"/>
  <c r="U813" i="1" s="1"/>
  <c r="T814" i="1"/>
  <c r="U814" i="1" s="1"/>
  <c r="T811" i="1"/>
  <c r="U811" i="1" s="1"/>
  <c r="T809" i="1"/>
  <c r="U809" i="1" s="1"/>
  <c r="T810" i="1"/>
  <c r="U810" i="1" s="1"/>
  <c r="T808" i="1"/>
  <c r="U808" i="1" s="1"/>
  <c r="T806" i="1"/>
  <c r="U806" i="1" s="1"/>
  <c r="T807" i="1"/>
  <c r="U807" i="1" s="1"/>
  <c r="T805" i="1" l="1"/>
  <c r="U805" i="1" s="1"/>
  <c r="T803" i="1"/>
  <c r="U803" i="1" s="1"/>
  <c r="T804" i="1"/>
  <c r="U804" i="1"/>
  <c r="T802" i="1"/>
  <c r="U802" i="1" s="1"/>
  <c r="T801" i="1"/>
  <c r="U801" i="1" s="1"/>
  <c r="T800" i="1"/>
  <c r="U800" i="1" s="1"/>
  <c r="T798" i="1"/>
  <c r="U798" i="1" s="1"/>
  <c r="T799" i="1"/>
  <c r="U799" i="1" s="1"/>
  <c r="T796" i="1"/>
  <c r="U796" i="1" s="1"/>
  <c r="T797" i="1"/>
  <c r="U797" i="1" s="1"/>
  <c r="T795" i="1" l="1"/>
  <c r="U795" i="1" s="1"/>
  <c r="T794" i="1"/>
  <c r="U794" i="1" s="1"/>
  <c r="T792" i="1"/>
  <c r="U792" i="1" s="1"/>
  <c r="T793" i="1"/>
  <c r="U793" i="1" s="1"/>
  <c r="T790" i="1"/>
  <c r="U790" i="1" s="1"/>
  <c r="T791" i="1"/>
  <c r="U791" i="1" s="1"/>
  <c r="T789" i="1"/>
  <c r="U789" i="1" s="1"/>
  <c r="T787" i="1"/>
  <c r="U787" i="1" s="1"/>
  <c r="T788" i="1"/>
  <c r="U788" i="1" s="1"/>
  <c r="T785" i="1"/>
  <c r="U785" i="1" s="1"/>
  <c r="T786" i="1"/>
  <c r="U786" i="1" s="1"/>
  <c r="T784" i="1"/>
  <c r="U784" i="1" s="1"/>
  <c r="T780" i="1"/>
  <c r="U780" i="1" s="1"/>
  <c r="T781" i="1"/>
  <c r="U781" i="1" s="1"/>
  <c r="T782" i="1"/>
  <c r="U782" i="1" s="1"/>
  <c r="T783" i="1"/>
  <c r="U783" i="1" s="1"/>
  <c r="T779" i="1"/>
  <c r="U779" i="1" s="1"/>
  <c r="T778" i="1"/>
  <c r="U778" i="1" s="1"/>
  <c r="T777" i="1"/>
  <c r="U777" i="1" s="1"/>
  <c r="T775" i="1"/>
  <c r="U775" i="1" s="1"/>
  <c r="T776" i="1"/>
  <c r="U776" i="1" s="1"/>
  <c r="T774" i="1" l="1"/>
  <c r="U774" i="1" s="1"/>
  <c r="T773" i="1" l="1"/>
  <c r="U773" i="1" s="1"/>
  <c r="T772" i="1"/>
  <c r="U772" i="1" s="1"/>
  <c r="T769" i="1" l="1"/>
  <c r="U769" i="1" s="1"/>
  <c r="T770" i="1"/>
  <c r="U770" i="1" s="1"/>
  <c r="T771" i="1"/>
  <c r="U771" i="1" s="1"/>
  <c r="T766" i="1" l="1"/>
  <c r="U766" i="1" s="1"/>
  <c r="T767" i="1"/>
  <c r="U767" i="1" s="1"/>
  <c r="T768" i="1"/>
  <c r="U768" i="1" s="1"/>
  <c r="T765" i="1"/>
  <c r="U765" i="1" s="1"/>
  <c r="T764" i="1"/>
  <c r="U764" i="1" s="1"/>
  <c r="T763" i="1"/>
  <c r="U763" i="1" s="1"/>
  <c r="T762" i="1" l="1"/>
  <c r="U762" i="1" s="1"/>
  <c r="T761" i="1"/>
  <c r="U761" i="1" s="1"/>
  <c r="T758" i="1" l="1"/>
  <c r="U758" i="1" s="1"/>
  <c r="T759" i="1"/>
  <c r="U759" i="1" s="1"/>
  <c r="T760" i="1"/>
  <c r="U760" i="1" s="1"/>
  <c r="T756" i="1" l="1"/>
  <c r="U756" i="1" s="1"/>
  <c r="T757" i="1"/>
  <c r="U757" i="1" s="1"/>
  <c r="T755" i="1" l="1"/>
  <c r="U755" i="1" s="1"/>
  <c r="T753" i="1"/>
  <c r="U753" i="1" s="1"/>
  <c r="T754" i="1"/>
  <c r="U754" i="1" s="1"/>
  <c r="T752" i="1"/>
  <c r="U752" i="1" s="1"/>
  <c r="T750" i="1"/>
  <c r="U750" i="1" s="1"/>
  <c r="T751" i="1"/>
  <c r="U751" i="1" s="1"/>
  <c r="T748" i="1"/>
  <c r="U748" i="1" s="1"/>
  <c r="T749" i="1"/>
  <c r="U749" i="1" s="1"/>
  <c r="T747" i="1"/>
  <c r="U747" i="1" s="1"/>
  <c r="T743" i="1" l="1"/>
  <c r="U743" i="1" s="1"/>
  <c r="T744" i="1"/>
  <c r="U744" i="1" s="1"/>
  <c r="T745" i="1"/>
  <c r="U745" i="1" s="1"/>
  <c r="T746" i="1"/>
  <c r="U746" i="1" s="1"/>
  <c r="T742" i="1" l="1"/>
  <c r="U742" i="1" s="1"/>
  <c r="T741" i="1"/>
  <c r="U741" i="1" s="1"/>
  <c r="T740" i="1"/>
  <c r="U740" i="1" s="1"/>
  <c r="T738" i="1"/>
  <c r="U738" i="1" s="1"/>
  <c r="T739" i="1"/>
  <c r="U739" i="1" s="1"/>
  <c r="AB737" i="1"/>
  <c r="AC737" i="1" s="1"/>
  <c r="AD737" i="1" s="1"/>
  <c r="AJ737" i="1"/>
  <c r="AK737" i="1" s="1"/>
  <c r="AL737" i="1" s="1"/>
  <c r="AR737" i="1"/>
  <c r="T737" i="1"/>
  <c r="U737" i="1" s="1"/>
  <c r="T735" i="1"/>
  <c r="U735" i="1" s="1"/>
  <c r="T736" i="1"/>
  <c r="U736" i="1" s="1"/>
  <c r="T733" i="1"/>
  <c r="U733" i="1" s="1"/>
  <c r="T734" i="1"/>
  <c r="U734" i="1" s="1"/>
  <c r="AM737" i="1" l="1"/>
  <c r="AN737" i="1" s="1"/>
  <c r="AE737" i="1"/>
  <c r="AF737" i="1" s="1"/>
  <c r="AO737" i="1"/>
  <c r="AP737" i="1"/>
  <c r="AG737" i="1"/>
  <c r="AH737" i="1"/>
  <c r="T730" i="1"/>
  <c r="U730" i="1" s="1"/>
  <c r="T731" i="1"/>
  <c r="U731" i="1" s="1"/>
  <c r="T732" i="1"/>
  <c r="U732" i="1" s="1"/>
  <c r="T729" i="1"/>
  <c r="U729" i="1" s="1"/>
  <c r="T728" i="1"/>
  <c r="U728" i="1" s="1"/>
  <c r="T727" i="1"/>
  <c r="U727" i="1" s="1"/>
  <c r="T726" i="1" l="1"/>
  <c r="U726" i="1" s="1"/>
  <c r="T725" i="1" l="1"/>
  <c r="U725" i="1" s="1"/>
  <c r="T724" i="1"/>
  <c r="U724" i="1" s="1"/>
  <c r="T723" i="1"/>
  <c r="U723" i="1" s="1"/>
  <c r="T721" i="1"/>
  <c r="U721" i="1" s="1"/>
  <c r="T722" i="1"/>
  <c r="U722" i="1" s="1"/>
  <c r="T720" i="1" l="1"/>
  <c r="U720" i="1" s="1"/>
  <c r="T718" i="1"/>
  <c r="U718" i="1" s="1"/>
  <c r="T719" i="1"/>
  <c r="U719" i="1" s="1"/>
  <c r="T717" i="1"/>
  <c r="U717" i="1" s="1"/>
  <c r="T716" i="1"/>
  <c r="U716" i="1" s="1"/>
  <c r="T715" i="1"/>
  <c r="U715" i="1" s="1"/>
  <c r="T713" i="1" l="1"/>
  <c r="U713" i="1" s="1"/>
  <c r="T714" i="1"/>
  <c r="U714" i="1" s="1"/>
  <c r="T712" i="1"/>
  <c r="U712" i="1" s="1"/>
  <c r="T711" i="1" l="1"/>
  <c r="U711" i="1" s="1"/>
  <c r="T708" i="1"/>
  <c r="U708" i="1" s="1"/>
  <c r="T709" i="1"/>
  <c r="U709" i="1" s="1"/>
  <c r="T710" i="1"/>
  <c r="U710" i="1" s="1"/>
  <c r="T704" i="1" l="1"/>
  <c r="U704" i="1" s="1"/>
  <c r="T705" i="1"/>
  <c r="U705" i="1" s="1"/>
  <c r="T706" i="1"/>
  <c r="U706" i="1" s="1"/>
  <c r="T707" i="1"/>
  <c r="U707" i="1" s="1"/>
  <c r="T698" i="1"/>
  <c r="U698" i="1" s="1"/>
  <c r="T699" i="1"/>
  <c r="U699" i="1" s="1"/>
  <c r="T700" i="1"/>
  <c r="U700" i="1" s="1"/>
  <c r="T701" i="1"/>
  <c r="U701" i="1" s="1"/>
  <c r="T702" i="1"/>
  <c r="U702" i="1" s="1"/>
  <c r="T703" i="1"/>
  <c r="U703" i="1" s="1"/>
  <c r="T697" i="1"/>
  <c r="U697" i="1" s="1"/>
  <c r="T696" i="1"/>
  <c r="U696" i="1" s="1"/>
  <c r="T695" i="1" l="1"/>
  <c r="U695" i="1" s="1"/>
  <c r="T691" i="1"/>
  <c r="U691" i="1" s="1"/>
  <c r="T692" i="1"/>
  <c r="U692" i="1" s="1"/>
  <c r="T693" i="1"/>
  <c r="U693" i="1" s="1"/>
  <c r="T694" i="1"/>
  <c r="U694" i="1" s="1"/>
  <c r="T690" i="1"/>
  <c r="U690" i="1" s="1"/>
  <c r="T689" i="1"/>
  <c r="U689" i="1" s="1"/>
  <c r="T688" i="1" l="1"/>
  <c r="U688" i="1" s="1"/>
  <c r="T687" i="1" l="1"/>
  <c r="U687" i="1" s="1"/>
  <c r="T686" i="1"/>
  <c r="U686" i="1" s="1"/>
  <c r="T684" i="1" l="1"/>
  <c r="U684" i="1" s="1"/>
  <c r="T685" i="1"/>
  <c r="U685" i="1" s="1"/>
  <c r="T683" i="1" l="1"/>
  <c r="U683" i="1" s="1"/>
  <c r="T682" i="1" l="1"/>
  <c r="U682" i="1" s="1"/>
  <c r="T681" i="1" l="1"/>
  <c r="U681" i="1" s="1"/>
  <c r="T679" i="1"/>
  <c r="U679" i="1" s="1"/>
  <c r="T680" i="1"/>
  <c r="U680" i="1" s="1"/>
  <c r="T678" i="1" l="1"/>
  <c r="U678" i="1" s="1"/>
  <c r="T613" i="1" l="1"/>
  <c r="U613" i="1" s="1"/>
  <c r="T614" i="1"/>
  <c r="U614" i="1" s="1"/>
  <c r="T615" i="1"/>
  <c r="U615" i="1" s="1"/>
  <c r="T616" i="1"/>
  <c r="U616" i="1" s="1"/>
  <c r="T617" i="1"/>
  <c r="U617" i="1" s="1"/>
  <c r="T618" i="1"/>
  <c r="U618" i="1" s="1"/>
  <c r="T619" i="1"/>
  <c r="U619" i="1" s="1"/>
  <c r="T620" i="1"/>
  <c r="U620" i="1" s="1"/>
  <c r="T621" i="1"/>
  <c r="U621" i="1" s="1"/>
  <c r="T622" i="1"/>
  <c r="U622" i="1" s="1"/>
  <c r="T624" i="1"/>
  <c r="U624" i="1" s="1"/>
  <c r="T625" i="1"/>
  <c r="U625" i="1" s="1"/>
  <c r="T626" i="1"/>
  <c r="U626" i="1" s="1"/>
  <c r="T627" i="1"/>
  <c r="U627" i="1" s="1"/>
  <c r="T628" i="1"/>
  <c r="U628" i="1" s="1"/>
  <c r="T629" i="1"/>
  <c r="U629" i="1" s="1"/>
  <c r="T630" i="1"/>
  <c r="U630" i="1" s="1"/>
  <c r="T631" i="1"/>
  <c r="U631" i="1" s="1"/>
  <c r="T632" i="1"/>
  <c r="U632" i="1" s="1"/>
  <c r="T633" i="1"/>
  <c r="U633" i="1" s="1"/>
  <c r="T634" i="1"/>
  <c r="U634" i="1" s="1"/>
  <c r="T635" i="1"/>
  <c r="U635" i="1" s="1"/>
  <c r="T636" i="1"/>
  <c r="U636" i="1" s="1"/>
  <c r="T637" i="1"/>
  <c r="U637" i="1" s="1"/>
  <c r="T638" i="1"/>
  <c r="U638" i="1" s="1"/>
  <c r="T639" i="1"/>
  <c r="U639" i="1" s="1"/>
  <c r="T640" i="1"/>
  <c r="U640" i="1" s="1"/>
  <c r="T641" i="1"/>
  <c r="U641" i="1" s="1"/>
  <c r="T642" i="1"/>
  <c r="U642" i="1" s="1"/>
  <c r="T643" i="1"/>
  <c r="U643" i="1" s="1"/>
  <c r="T644" i="1"/>
  <c r="U644" i="1" s="1"/>
  <c r="T645" i="1"/>
  <c r="U645" i="1" s="1"/>
  <c r="T646" i="1"/>
  <c r="U646" i="1" s="1"/>
  <c r="T647" i="1"/>
  <c r="U647" i="1" s="1"/>
  <c r="T648" i="1"/>
  <c r="U648" i="1" s="1"/>
  <c r="T649" i="1"/>
  <c r="U649" i="1" s="1"/>
  <c r="T650" i="1"/>
  <c r="U650" i="1" s="1"/>
  <c r="T651" i="1"/>
  <c r="U651" i="1" s="1"/>
  <c r="T652" i="1"/>
  <c r="U652" i="1" s="1"/>
  <c r="T653" i="1"/>
  <c r="U653" i="1" s="1"/>
  <c r="T654" i="1"/>
  <c r="U654" i="1" s="1"/>
  <c r="T655" i="1"/>
  <c r="U655" i="1" s="1"/>
  <c r="T656" i="1"/>
  <c r="U656" i="1" s="1"/>
  <c r="T657" i="1"/>
  <c r="U657" i="1" s="1"/>
  <c r="T658" i="1"/>
  <c r="U658" i="1" s="1"/>
  <c r="T659" i="1"/>
  <c r="U659" i="1" s="1"/>
  <c r="T660" i="1"/>
  <c r="U660" i="1" s="1"/>
  <c r="T661" i="1"/>
  <c r="U661" i="1" s="1"/>
  <c r="T662" i="1"/>
  <c r="U662" i="1" s="1"/>
  <c r="T663" i="1"/>
  <c r="U663" i="1" s="1"/>
  <c r="T664" i="1"/>
  <c r="U664" i="1" s="1"/>
  <c r="T665" i="1"/>
  <c r="U665" i="1" s="1"/>
  <c r="T666" i="1"/>
  <c r="U666" i="1" s="1"/>
  <c r="T667" i="1"/>
  <c r="U667" i="1" s="1"/>
  <c r="T668" i="1"/>
  <c r="U668" i="1" s="1"/>
  <c r="T669" i="1"/>
  <c r="U669" i="1" s="1"/>
  <c r="T670" i="1"/>
  <c r="U670" i="1" s="1"/>
  <c r="T671" i="1"/>
  <c r="U671" i="1" s="1"/>
  <c r="T672" i="1"/>
  <c r="U672" i="1" s="1"/>
  <c r="T673" i="1"/>
  <c r="U673" i="1" s="1"/>
  <c r="T674" i="1"/>
  <c r="U674" i="1" s="1"/>
  <c r="T675" i="1"/>
  <c r="U675" i="1" s="1"/>
  <c r="T676" i="1"/>
  <c r="U676" i="1" s="1"/>
  <c r="T677" i="1"/>
  <c r="U677" i="1" s="1"/>
  <c r="AB661" i="1" l="1"/>
  <c r="AC661" i="1" s="1"/>
  <c r="AJ661" i="1"/>
  <c r="AK661" i="1" s="1"/>
  <c r="AR661" i="1"/>
  <c r="AC660" i="1"/>
  <c r="AD660" i="1" s="1"/>
  <c r="AL660" i="1"/>
  <c r="AM660" i="1" s="1"/>
  <c r="AN660" i="1" s="1"/>
  <c r="AL661" i="1" l="1"/>
  <c r="AO661" i="1" s="1"/>
  <c r="AD661" i="1"/>
  <c r="AF660" i="1"/>
  <c r="AM661" i="1"/>
  <c r="AQ660" i="1"/>
  <c r="AR660" i="1"/>
  <c r="AE660" i="1"/>
  <c r="AE661" i="1" s="1"/>
  <c r="AO660" i="1"/>
  <c r="AP660" i="1" s="1"/>
  <c r="AN661" i="1" l="1"/>
  <c r="AP661" i="1"/>
  <c r="AF661" i="1"/>
  <c r="AH661" i="1"/>
  <c r="AG661" i="1"/>
  <c r="AG660" i="1"/>
  <c r="AH660" i="1"/>
  <c r="AI660" i="1"/>
  <c r="R623" i="1" l="1"/>
  <c r="T623" i="1" s="1"/>
  <c r="U623" i="1" s="1"/>
  <c r="T609" i="1"/>
  <c r="U609" i="1" s="1"/>
  <c r="T611" i="1"/>
  <c r="U611" i="1" s="1"/>
  <c r="T612" i="1"/>
  <c r="U612" i="1" s="1"/>
  <c r="T610" i="1"/>
  <c r="U610" i="1" s="1"/>
  <c r="T607" i="1"/>
  <c r="U607" i="1" s="1"/>
  <c r="T608" i="1"/>
  <c r="U608" i="1" s="1"/>
  <c r="T605" i="1"/>
  <c r="U605" i="1" s="1"/>
  <c r="T606" i="1"/>
  <c r="U606" i="1" s="1"/>
  <c r="T604" i="1"/>
  <c r="U604" i="1" s="1"/>
  <c r="T602" i="1"/>
  <c r="U602" i="1" s="1"/>
  <c r="T603" i="1"/>
  <c r="U603" i="1" s="1"/>
  <c r="T596" i="1"/>
  <c r="U596" i="1" s="1"/>
  <c r="T597" i="1"/>
  <c r="U597" i="1" s="1"/>
  <c r="T598" i="1"/>
  <c r="U598" i="1" s="1"/>
  <c r="T599" i="1"/>
  <c r="U599" i="1" s="1"/>
  <c r="T600" i="1"/>
  <c r="U600" i="1" s="1"/>
  <c r="T601" i="1"/>
  <c r="U601" i="1" s="1"/>
  <c r="T595" i="1"/>
  <c r="U595" i="1" s="1"/>
  <c r="T593" i="1" l="1"/>
  <c r="U593" i="1" s="1"/>
  <c r="T594" i="1"/>
  <c r="U594" i="1" s="1"/>
  <c r="T592" i="1"/>
  <c r="U592" i="1" s="1"/>
  <c r="T590" i="1"/>
  <c r="U590" i="1" s="1"/>
  <c r="T591" i="1"/>
  <c r="U591" i="1" s="1"/>
  <c r="T584" i="1"/>
  <c r="U584" i="1" s="1"/>
  <c r="T585" i="1"/>
  <c r="U585" i="1" s="1"/>
  <c r="T586" i="1"/>
  <c r="U586" i="1" s="1"/>
  <c r="T587" i="1"/>
  <c r="U587" i="1" s="1"/>
  <c r="T588" i="1"/>
  <c r="U588" i="1" s="1"/>
  <c r="T589" i="1"/>
  <c r="U589" i="1" s="1"/>
  <c r="T583" i="1"/>
  <c r="U583" i="1" s="1"/>
  <c r="T581" i="1"/>
  <c r="U581" i="1" s="1"/>
  <c r="T582" i="1"/>
  <c r="U582" i="1" s="1"/>
  <c r="T580" i="1"/>
  <c r="U580" i="1" s="1"/>
  <c r="T579" i="1"/>
  <c r="U579" i="1" s="1"/>
  <c r="T566" i="1"/>
  <c r="U566" i="1" s="1"/>
  <c r="T567" i="1"/>
  <c r="U567" i="1" s="1"/>
  <c r="T568" i="1"/>
  <c r="U568" i="1" s="1"/>
  <c r="T565" i="1"/>
  <c r="U565" i="1" s="1"/>
  <c r="T569" i="1"/>
  <c r="U569" i="1" s="1"/>
  <c r="T570" i="1"/>
  <c r="U570" i="1" s="1"/>
  <c r="T571" i="1"/>
  <c r="U571" i="1" s="1"/>
  <c r="T572" i="1"/>
  <c r="U572" i="1" s="1"/>
  <c r="T573" i="1"/>
  <c r="U573" i="1" s="1"/>
  <c r="T574" i="1"/>
  <c r="U574" i="1" s="1"/>
  <c r="U575" i="1"/>
  <c r="T576" i="1"/>
  <c r="U576" i="1" s="1"/>
  <c r="T577" i="1"/>
  <c r="U577" i="1" s="1"/>
  <c r="T578" i="1"/>
  <c r="U578" i="1" s="1"/>
  <c r="T564" i="1"/>
  <c r="U564" i="1" s="1"/>
  <c r="T561" i="1"/>
  <c r="U561" i="1" s="1"/>
  <c r="T562" i="1"/>
  <c r="U562" i="1" s="1"/>
  <c r="T563" i="1"/>
  <c r="U563" i="1" s="1"/>
  <c r="T560" i="1"/>
  <c r="U560" i="1" s="1"/>
  <c r="T559" i="1"/>
  <c r="U559" i="1" s="1"/>
  <c r="T558" i="1"/>
  <c r="U558" i="1" s="1"/>
  <c r="T557" i="1"/>
  <c r="U557" i="1" s="1"/>
  <c r="T554" i="1" l="1"/>
  <c r="U554" i="1" s="1"/>
  <c r="T555" i="1"/>
  <c r="U555" i="1" s="1"/>
  <c r="T556" i="1"/>
  <c r="U556" i="1" s="1"/>
  <c r="T550" i="1"/>
  <c r="U550" i="1" s="1"/>
  <c r="T551" i="1"/>
  <c r="U551" i="1" s="1"/>
  <c r="T552" i="1"/>
  <c r="U552" i="1" s="1"/>
  <c r="T553" i="1"/>
  <c r="U553" i="1" s="1"/>
  <c r="T547" i="1"/>
  <c r="U547" i="1" s="1"/>
  <c r="T548" i="1"/>
  <c r="U548" i="1" s="1"/>
  <c r="T549" i="1"/>
  <c r="U549" i="1" s="1"/>
  <c r="T544" i="1"/>
  <c r="U544" i="1" s="1"/>
  <c r="T545" i="1"/>
  <c r="U545" i="1" s="1"/>
  <c r="T546" i="1"/>
  <c r="U546" i="1" s="1"/>
  <c r="T543" i="1"/>
  <c r="U543" i="1" s="1"/>
  <c r="T542" i="1"/>
  <c r="U542" i="1" s="1"/>
  <c r="T541" i="1"/>
  <c r="U541" i="1" s="1"/>
  <c r="T540" i="1"/>
  <c r="U540" i="1" s="1"/>
  <c r="T539" i="1"/>
  <c r="U539" i="1" s="1"/>
  <c r="T536" i="1"/>
  <c r="U536" i="1" s="1"/>
  <c r="T537" i="1"/>
  <c r="U537" i="1" s="1"/>
  <c r="T538" i="1"/>
  <c r="U538" i="1" s="1"/>
  <c r="T532" i="1"/>
  <c r="U532" i="1" s="1"/>
  <c r="T533" i="1"/>
  <c r="U533" i="1" s="1"/>
  <c r="T534" i="1"/>
  <c r="U534" i="1" s="1"/>
  <c r="T535" i="1"/>
  <c r="U535" i="1" s="1"/>
  <c r="T515" i="1"/>
  <c r="U515" i="1" s="1"/>
  <c r="T516" i="1"/>
  <c r="U516" i="1" s="1"/>
  <c r="T517" i="1"/>
  <c r="U517" i="1" s="1"/>
  <c r="T518" i="1"/>
  <c r="U518" i="1" s="1"/>
  <c r="T519" i="1"/>
  <c r="U519" i="1" s="1"/>
  <c r="T520" i="1"/>
  <c r="U520" i="1" s="1"/>
  <c r="T521" i="1"/>
  <c r="U521" i="1" s="1"/>
  <c r="T522" i="1"/>
  <c r="U522" i="1" s="1"/>
  <c r="T523" i="1"/>
  <c r="U523" i="1" s="1"/>
  <c r="T524" i="1"/>
  <c r="U524" i="1" s="1"/>
  <c r="T525" i="1"/>
  <c r="U525" i="1" s="1"/>
  <c r="T526" i="1"/>
  <c r="U526" i="1" s="1"/>
  <c r="T527" i="1"/>
  <c r="U527" i="1" s="1"/>
  <c r="T528" i="1"/>
  <c r="U528" i="1" s="1"/>
  <c r="T529" i="1"/>
  <c r="U529" i="1" s="1"/>
  <c r="U530" i="1"/>
  <c r="T531" i="1"/>
  <c r="U531" i="1" s="1"/>
  <c r="T514" i="1"/>
  <c r="U514" i="1" s="1"/>
  <c r="T512" i="1"/>
  <c r="U512" i="1" s="1"/>
  <c r="T513" i="1"/>
  <c r="U513" i="1" s="1"/>
  <c r="T509" i="1"/>
  <c r="U509" i="1" s="1"/>
  <c r="T510" i="1"/>
  <c r="U510" i="1" s="1"/>
  <c r="T511" i="1"/>
  <c r="U511" i="1" s="1"/>
  <c r="T118" i="1"/>
  <c r="U118" i="1" s="1"/>
  <c r="T244" i="1"/>
  <c r="T504" i="1"/>
  <c r="U504" i="1" s="1"/>
  <c r="T505" i="1"/>
  <c r="U505" i="1" s="1"/>
  <c r="T506" i="1"/>
  <c r="U506" i="1" s="1"/>
  <c r="T507" i="1"/>
  <c r="U507" i="1" s="1"/>
  <c r="T508" i="1"/>
  <c r="U508" i="1" s="1"/>
  <c r="T501" i="1"/>
  <c r="U501" i="1" s="1"/>
  <c r="T502" i="1"/>
  <c r="U502" i="1" s="1"/>
  <c r="T503" i="1"/>
  <c r="U503" i="1" s="1"/>
  <c r="T493" i="1"/>
  <c r="U493" i="1" s="1"/>
  <c r="T492" i="1"/>
  <c r="U492" i="1" s="1"/>
  <c r="T498" i="1" l="1"/>
  <c r="U498" i="1" s="1"/>
  <c r="U499" i="1"/>
  <c r="T500" i="1"/>
  <c r="U500" i="1" s="1"/>
  <c r="T487" i="1"/>
  <c r="U487" i="1" s="1"/>
  <c r="T488" i="1"/>
  <c r="U488" i="1" s="1"/>
  <c r="T489" i="1"/>
  <c r="U489" i="1" s="1"/>
  <c r="T490" i="1"/>
  <c r="U490" i="1" s="1"/>
  <c r="T491" i="1"/>
  <c r="U491" i="1" s="1"/>
  <c r="T494" i="1"/>
  <c r="U494" i="1" s="1"/>
  <c r="T495" i="1"/>
  <c r="U495" i="1" s="1"/>
  <c r="T496" i="1"/>
  <c r="U496" i="1" s="1"/>
  <c r="T497" i="1"/>
  <c r="U497" i="1" s="1"/>
  <c r="T484" i="1"/>
  <c r="U484" i="1" s="1"/>
  <c r="T485" i="1"/>
  <c r="U485" i="1" s="1"/>
  <c r="T486" i="1"/>
  <c r="U486" i="1" s="1"/>
  <c r="T478" i="1"/>
  <c r="U478" i="1" s="1"/>
  <c r="T479" i="1"/>
  <c r="U479" i="1" s="1"/>
  <c r="T480" i="1"/>
  <c r="U480" i="1" s="1"/>
  <c r="T481" i="1"/>
  <c r="U481" i="1" s="1"/>
  <c r="T482" i="1"/>
  <c r="U482" i="1" s="1"/>
  <c r="T483" i="1"/>
  <c r="U483" i="1" s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U467" i="1" s="1"/>
  <c r="T468" i="1"/>
  <c r="U468" i="1" s="1"/>
  <c r="T469" i="1"/>
  <c r="U469" i="1" s="1"/>
  <c r="T470" i="1"/>
  <c r="U470" i="1" s="1"/>
  <c r="T471" i="1"/>
  <c r="U471" i="1" s="1"/>
  <c r="T472" i="1"/>
  <c r="U472" i="1" s="1"/>
  <c r="T473" i="1"/>
  <c r="U473" i="1" s="1"/>
  <c r="T474" i="1"/>
  <c r="U474" i="1" s="1"/>
  <c r="T475" i="1"/>
  <c r="U475" i="1" s="1"/>
  <c r="T476" i="1"/>
  <c r="U476" i="1" s="1"/>
  <c r="T477" i="1"/>
  <c r="U477" i="1" s="1"/>
  <c r="U466" i="1" l="1"/>
  <c r="U465" i="1"/>
  <c r="U463" i="1"/>
  <c r="U464" i="1"/>
  <c r="U462" i="1"/>
  <c r="U460" i="1"/>
  <c r="U461" i="1"/>
  <c r="U455" i="1"/>
  <c r="U456" i="1"/>
  <c r="U457" i="1"/>
  <c r="U459" i="1"/>
  <c r="U458" i="1"/>
  <c r="U453" i="1"/>
  <c r="U454" i="1"/>
  <c r="U449" i="1"/>
  <c r="U450" i="1"/>
  <c r="U451" i="1"/>
  <c r="U452" i="1"/>
  <c r="T441" i="1"/>
  <c r="U441" i="1" s="1"/>
  <c r="T442" i="1"/>
  <c r="U442" i="1" s="1"/>
  <c r="T443" i="1"/>
  <c r="U443" i="1" s="1"/>
  <c r="T444" i="1"/>
  <c r="U444" i="1" s="1"/>
  <c r="T445" i="1"/>
  <c r="U445" i="1" s="1"/>
  <c r="U446" i="1"/>
  <c r="U447" i="1"/>
  <c r="U448" i="1"/>
  <c r="T440" i="1"/>
  <c r="U440" i="1" s="1"/>
  <c r="T439" i="1"/>
  <c r="U439" i="1" s="1"/>
  <c r="T437" i="1"/>
  <c r="U437" i="1" s="1"/>
  <c r="T438" i="1"/>
  <c r="U438" i="1" s="1"/>
  <c r="T436" i="1"/>
  <c r="U436" i="1" s="1"/>
  <c r="T435" i="1"/>
  <c r="U435" i="1" s="1"/>
  <c r="T434" i="1"/>
  <c r="U434" i="1" s="1"/>
  <c r="T433" i="1"/>
  <c r="U433" i="1" s="1"/>
  <c r="T432" i="1"/>
  <c r="U432" i="1" s="1"/>
  <c r="T431" i="1"/>
  <c r="U431" i="1" s="1"/>
  <c r="T430" i="1"/>
  <c r="U430" i="1" s="1"/>
  <c r="T429" i="1"/>
  <c r="U429" i="1" s="1"/>
  <c r="T428" i="1"/>
  <c r="U428" i="1" s="1"/>
  <c r="T427" i="1"/>
  <c r="U427" i="1" s="1"/>
  <c r="T426" i="1"/>
  <c r="U426" i="1" s="1"/>
  <c r="T425" i="1"/>
  <c r="U425" i="1" s="1"/>
  <c r="T424" i="1"/>
  <c r="U424" i="1" s="1"/>
  <c r="T423" i="1"/>
  <c r="U423" i="1" s="1"/>
  <c r="T421" i="1"/>
  <c r="U421" i="1" s="1"/>
  <c r="T422" i="1"/>
  <c r="U422" i="1" s="1"/>
  <c r="T420" i="1"/>
  <c r="U420" i="1" s="1"/>
  <c r="T419" i="1"/>
  <c r="U419" i="1" s="1"/>
  <c r="T418" i="1"/>
  <c r="U418" i="1" s="1"/>
  <c r="T415" i="1"/>
  <c r="U415" i="1" s="1"/>
  <c r="T417" i="1"/>
  <c r="U417" i="1" s="1"/>
  <c r="T416" i="1"/>
  <c r="U416" i="1" s="1"/>
  <c r="T414" i="1"/>
  <c r="U414" i="1" s="1"/>
  <c r="T413" i="1"/>
  <c r="U413" i="1" s="1"/>
  <c r="T412" i="1"/>
  <c r="U412" i="1" s="1"/>
  <c r="T411" i="1"/>
  <c r="U411" i="1" s="1"/>
  <c r="T410" i="1"/>
  <c r="U410" i="1" s="1"/>
  <c r="T409" i="1"/>
  <c r="U409" i="1" s="1"/>
  <c r="T408" i="1" l="1"/>
  <c r="U408" i="1" s="1"/>
  <c r="T407" i="1"/>
  <c r="U407" i="1" s="1"/>
  <c r="T406" i="1"/>
  <c r="U406" i="1" s="1"/>
  <c r="T405" i="1" l="1"/>
  <c r="U405" i="1" s="1"/>
  <c r="T404" i="1"/>
  <c r="U404" i="1" s="1"/>
  <c r="T402" i="1"/>
  <c r="U402" i="1" s="1"/>
  <c r="T401" i="1"/>
  <c r="U401" i="1" s="1"/>
  <c r="T400" i="1"/>
  <c r="U400" i="1" s="1"/>
  <c r="T399" i="1"/>
  <c r="U399" i="1" s="1"/>
  <c r="T403" i="1"/>
  <c r="U403" i="1" s="1"/>
  <c r="T398" i="1"/>
  <c r="U398" i="1" s="1"/>
  <c r="T397" i="1"/>
  <c r="U397" i="1" s="1"/>
  <c r="T396" i="1"/>
  <c r="U396" i="1" s="1"/>
  <c r="T395" i="1"/>
  <c r="U395" i="1" s="1"/>
  <c r="T394" i="1"/>
  <c r="U394" i="1" s="1"/>
  <c r="T389" i="1"/>
  <c r="U389" i="1" s="1"/>
  <c r="T390" i="1"/>
  <c r="U390" i="1" s="1"/>
  <c r="T391" i="1"/>
  <c r="U391" i="1" s="1"/>
  <c r="T392" i="1"/>
  <c r="U392" i="1" s="1"/>
  <c r="T393" i="1"/>
  <c r="U393" i="1" s="1"/>
  <c r="R386" i="1"/>
  <c r="T386" i="1" s="1"/>
  <c r="U386" i="1" s="1"/>
  <c r="T388" i="1"/>
  <c r="U388" i="1" s="1"/>
  <c r="T387" i="1"/>
  <c r="U387" i="1" s="1"/>
  <c r="T385" i="1"/>
  <c r="U385" i="1" s="1"/>
  <c r="T384" i="1"/>
  <c r="U384" i="1" s="1"/>
  <c r="T383" i="1"/>
  <c r="U383" i="1" s="1"/>
  <c r="T382" i="1"/>
  <c r="U382" i="1" s="1"/>
  <c r="T381" i="1"/>
  <c r="U381" i="1" s="1"/>
  <c r="T380" i="1"/>
  <c r="U380" i="1" s="1"/>
  <c r="T379" i="1"/>
  <c r="U379" i="1" s="1"/>
  <c r="T378" i="1"/>
  <c r="U378" i="1" s="1"/>
  <c r="T377" i="1"/>
  <c r="U377" i="1" s="1"/>
  <c r="T376" i="1"/>
  <c r="U376" i="1" s="1"/>
  <c r="T375" i="1"/>
  <c r="U375" i="1" s="1"/>
  <c r="U374" i="1"/>
  <c r="T373" i="1"/>
  <c r="U373" i="1" s="1"/>
  <c r="T370" i="1"/>
  <c r="U370" i="1" s="1"/>
  <c r="T371" i="1"/>
  <c r="U371" i="1" s="1"/>
  <c r="T372" i="1"/>
  <c r="U372" i="1" s="1"/>
  <c r="T369" i="1"/>
  <c r="U369" i="1" s="1"/>
  <c r="T368" i="1"/>
  <c r="U368" i="1" s="1"/>
  <c r="T367" i="1"/>
  <c r="U367" i="1" s="1"/>
  <c r="T366" i="1"/>
  <c r="U366" i="1" s="1"/>
  <c r="T365" i="1"/>
  <c r="U365" i="1" s="1"/>
  <c r="T364" i="1"/>
  <c r="U364" i="1" s="1"/>
  <c r="T363" i="1"/>
  <c r="U363" i="1" s="1"/>
  <c r="T362" i="1"/>
  <c r="U362" i="1" s="1"/>
  <c r="T361" i="1"/>
  <c r="U361" i="1" s="1"/>
  <c r="T360" i="1"/>
  <c r="U360" i="1" s="1"/>
  <c r="T359" i="1"/>
  <c r="U359" i="1" s="1"/>
  <c r="T358" i="1"/>
  <c r="U358" i="1" s="1"/>
  <c r="T357" i="1"/>
  <c r="U357" i="1" s="1"/>
  <c r="T356" i="1"/>
  <c r="U356" i="1" s="1"/>
  <c r="T355" i="1"/>
  <c r="U355" i="1" s="1"/>
  <c r="T354" i="1"/>
  <c r="U354" i="1" s="1"/>
  <c r="T353" i="1"/>
  <c r="U353" i="1" s="1"/>
  <c r="T352" i="1"/>
  <c r="U352" i="1" s="1"/>
  <c r="T351" i="1"/>
  <c r="U351" i="1" s="1"/>
  <c r="T350" i="1"/>
  <c r="U350" i="1" s="1"/>
  <c r="T349" i="1"/>
  <c r="U349" i="1" s="1"/>
  <c r="T348" i="1"/>
  <c r="U348" i="1" s="1"/>
  <c r="T343" i="1"/>
  <c r="U343" i="1" s="1"/>
  <c r="T344" i="1"/>
  <c r="U344" i="1" s="1"/>
  <c r="T345" i="1"/>
  <c r="U345" i="1" s="1"/>
  <c r="T346" i="1"/>
  <c r="U346" i="1" s="1"/>
  <c r="T347" i="1"/>
  <c r="U347" i="1" s="1"/>
  <c r="T342" i="1"/>
  <c r="U342" i="1" s="1"/>
  <c r="T341" i="1"/>
  <c r="U341" i="1" s="1"/>
  <c r="T340" i="1"/>
  <c r="U340" i="1" s="1"/>
  <c r="T338" i="1"/>
  <c r="U338" i="1" s="1"/>
  <c r="T339" i="1"/>
  <c r="U339" i="1" s="1"/>
  <c r="T337" i="1"/>
  <c r="U337" i="1" s="1"/>
  <c r="T336" i="1"/>
  <c r="U336" i="1" s="1"/>
  <c r="T335" i="1"/>
  <c r="U335" i="1" s="1"/>
  <c r="T334" i="1"/>
  <c r="U334" i="1" s="1"/>
  <c r="T333" i="1"/>
  <c r="U333" i="1" s="1"/>
  <c r="T332" i="1"/>
  <c r="U332" i="1" s="1"/>
  <c r="T331" i="1"/>
  <c r="U331" i="1" s="1"/>
  <c r="T330" i="1"/>
  <c r="U330" i="1" s="1"/>
  <c r="T329" i="1"/>
  <c r="U329" i="1" s="1"/>
  <c r="T328" i="1"/>
  <c r="U328" i="1" s="1"/>
  <c r="T327" i="1"/>
  <c r="U327" i="1" s="1"/>
  <c r="T326" i="1"/>
  <c r="U326" i="1" s="1"/>
  <c r="T325" i="1"/>
  <c r="U325" i="1" s="1"/>
  <c r="T324" i="1"/>
  <c r="U324" i="1" s="1"/>
  <c r="T323" i="1"/>
  <c r="U323" i="1" s="1"/>
  <c r="T322" i="1"/>
  <c r="U322" i="1" s="1"/>
  <c r="T321" i="1"/>
  <c r="U321" i="1" s="1"/>
  <c r="T320" i="1"/>
  <c r="U320" i="1" s="1"/>
  <c r="T319" i="1"/>
  <c r="U319" i="1" s="1"/>
  <c r="T318" i="1"/>
  <c r="U318" i="1" s="1"/>
  <c r="T316" i="1"/>
  <c r="U316" i="1" s="1"/>
  <c r="T317" i="1"/>
  <c r="U317" i="1" s="1"/>
  <c r="T315" i="1"/>
  <c r="U315" i="1" s="1"/>
  <c r="T312" i="1"/>
  <c r="U312" i="1" s="1"/>
  <c r="T313" i="1"/>
  <c r="U313" i="1" s="1"/>
  <c r="T314" i="1"/>
  <c r="U314" i="1" s="1"/>
  <c r="T311" i="1"/>
  <c r="U311" i="1" s="1"/>
  <c r="T309" i="1"/>
  <c r="U309" i="1" s="1"/>
  <c r="T310" i="1"/>
  <c r="U310" i="1" s="1"/>
  <c r="T308" i="1"/>
  <c r="U308" i="1" s="1"/>
  <c r="T307" i="1"/>
  <c r="U307" i="1" s="1"/>
  <c r="T306" i="1"/>
  <c r="U306" i="1" s="1"/>
  <c r="T302" i="1"/>
  <c r="U302" i="1" s="1"/>
  <c r="T303" i="1"/>
  <c r="U303" i="1" s="1"/>
  <c r="T304" i="1"/>
  <c r="U304" i="1" s="1"/>
  <c r="T305" i="1"/>
  <c r="U305" i="1" s="1"/>
  <c r="T301" i="1"/>
  <c r="U301" i="1" s="1"/>
  <c r="T298" i="1"/>
  <c r="U298" i="1" s="1"/>
  <c r="T299" i="1"/>
  <c r="U299" i="1" s="1"/>
  <c r="T300" i="1"/>
  <c r="U300" i="1" s="1"/>
  <c r="T297" i="1"/>
  <c r="U297" i="1" s="1"/>
  <c r="T296" i="1"/>
  <c r="U296" i="1" s="1"/>
  <c r="T295" i="1"/>
  <c r="U295" i="1" s="1"/>
  <c r="T294" i="1"/>
  <c r="U294" i="1" s="1"/>
  <c r="T293" i="1"/>
  <c r="U293" i="1" s="1"/>
  <c r="T292" i="1"/>
  <c r="U292" i="1" s="1"/>
  <c r="T291" i="1"/>
  <c r="U291" i="1" s="1"/>
  <c r="T290" i="1"/>
  <c r="U290" i="1" s="1"/>
  <c r="T289" i="1"/>
  <c r="U289" i="1" s="1"/>
  <c r="T288" i="1"/>
  <c r="U288" i="1" s="1"/>
  <c r="T287" i="1"/>
  <c r="U287" i="1" s="1"/>
  <c r="T286" i="1"/>
  <c r="U286" i="1" s="1"/>
  <c r="T285" i="1"/>
  <c r="U285" i="1" s="1"/>
  <c r="T284" i="1"/>
  <c r="U284" i="1" s="1"/>
  <c r="T283" i="1"/>
  <c r="U283" i="1" s="1"/>
  <c r="T282" i="1"/>
  <c r="U282" i="1" s="1"/>
  <c r="T281" i="1"/>
  <c r="U281" i="1" s="1"/>
  <c r="T280" i="1"/>
  <c r="U280" i="1" s="1"/>
  <c r="T279" i="1"/>
  <c r="U279" i="1" s="1"/>
  <c r="T278" i="1"/>
  <c r="U278" i="1" s="1"/>
  <c r="T277" i="1"/>
  <c r="U277" i="1" s="1"/>
  <c r="T276" i="1"/>
  <c r="U276" i="1" s="1"/>
  <c r="T275" i="1"/>
  <c r="U275" i="1" s="1"/>
  <c r="T274" i="1"/>
  <c r="U274" i="1" s="1"/>
  <c r="T273" i="1"/>
  <c r="U273" i="1" s="1"/>
  <c r="T272" i="1"/>
  <c r="U272" i="1" s="1"/>
  <c r="T270" i="1"/>
  <c r="U270" i="1" s="1"/>
  <c r="T271" i="1"/>
  <c r="U271" i="1" s="1"/>
  <c r="T268" i="1"/>
  <c r="U268" i="1" s="1"/>
  <c r="T269" i="1"/>
  <c r="U269" i="1" s="1"/>
  <c r="T267" i="1"/>
  <c r="U267" i="1" s="1"/>
  <c r="T265" i="1"/>
  <c r="U265" i="1" s="1"/>
  <c r="T266" i="1"/>
  <c r="U266" i="1" s="1"/>
  <c r="T263" i="1"/>
  <c r="U263" i="1" s="1"/>
  <c r="T264" i="1"/>
  <c r="U264" i="1" s="1"/>
  <c r="T262" i="1"/>
  <c r="U262" i="1" s="1"/>
  <c r="T261" i="1"/>
  <c r="U261" i="1" s="1"/>
  <c r="T259" i="1"/>
  <c r="U259" i="1" s="1"/>
  <c r="T260" i="1"/>
  <c r="U260" i="1" s="1"/>
  <c r="T258" i="1"/>
  <c r="U258" i="1" s="1"/>
  <c r="T257" i="1"/>
  <c r="U257" i="1" s="1"/>
  <c r="T256" i="1"/>
  <c r="U256" i="1" s="1"/>
  <c r="T255" i="1"/>
  <c r="U255" i="1" s="1"/>
  <c r="T254" i="1"/>
  <c r="U254" i="1" s="1"/>
  <c r="T253" i="1"/>
  <c r="U253" i="1" s="1"/>
  <c r="T252" i="1"/>
  <c r="U252" i="1" s="1"/>
  <c r="T251" i="1"/>
  <c r="U251" i="1" s="1"/>
  <c r="T250" i="1"/>
  <c r="U250" i="1" s="1"/>
  <c r="T249" i="1"/>
  <c r="U249" i="1" s="1"/>
  <c r="T246" i="1"/>
  <c r="U246" i="1" s="1"/>
  <c r="T247" i="1"/>
  <c r="U247" i="1" s="1"/>
  <c r="T248" i="1"/>
  <c r="U248" i="1" s="1"/>
  <c r="T245" i="1"/>
  <c r="U245" i="1" s="1"/>
  <c r="U244" i="1"/>
  <c r="T243" i="1"/>
  <c r="U243" i="1" s="1"/>
  <c r="T242" i="1"/>
  <c r="U242" i="1" s="1"/>
  <c r="T239" i="1"/>
  <c r="U239" i="1" s="1"/>
  <c r="T240" i="1"/>
  <c r="U240" i="1" s="1"/>
  <c r="T241" i="1"/>
  <c r="U241" i="1" s="1"/>
  <c r="T238" i="1"/>
  <c r="U238" i="1" s="1"/>
  <c r="T232" i="1"/>
  <c r="U232" i="1" s="1"/>
  <c r="T233" i="1"/>
  <c r="U233" i="1" s="1"/>
  <c r="T234" i="1"/>
  <c r="U234" i="1" s="1"/>
  <c r="T235" i="1"/>
  <c r="U235" i="1" s="1"/>
  <c r="T236" i="1"/>
  <c r="U236" i="1" s="1"/>
  <c r="T237" i="1"/>
  <c r="U237" i="1" s="1"/>
  <c r="T230" i="1"/>
  <c r="U230" i="1" s="1"/>
  <c r="T231" i="1"/>
  <c r="U231" i="1" s="1"/>
  <c r="T229" i="1"/>
  <c r="U229" i="1" s="1"/>
  <c r="T228" i="1"/>
  <c r="U228" i="1" s="1"/>
  <c r="T226" i="1"/>
  <c r="U226" i="1" s="1"/>
  <c r="T227" i="1"/>
  <c r="U227" i="1" s="1"/>
  <c r="T225" i="1"/>
  <c r="U225" i="1" s="1"/>
  <c r="T224" i="1"/>
  <c r="U224" i="1" s="1"/>
  <c r="T223" i="1"/>
  <c r="U223" i="1" s="1"/>
  <c r="T222" i="1"/>
  <c r="U222" i="1" s="1"/>
  <c r="T221" i="1"/>
  <c r="U221" i="1" s="1"/>
  <c r="T220" i="1"/>
  <c r="U220" i="1" s="1"/>
  <c r="T217" i="1"/>
  <c r="U217" i="1" s="1"/>
  <c r="T218" i="1"/>
  <c r="U218" i="1" s="1"/>
  <c r="T219" i="1"/>
  <c r="U219" i="1" s="1"/>
  <c r="T216" i="1"/>
  <c r="U216" i="1" s="1"/>
  <c r="T215" i="1"/>
  <c r="U215" i="1" s="1"/>
  <c r="T211" i="1"/>
  <c r="U211" i="1" s="1"/>
  <c r="T212" i="1"/>
  <c r="U212" i="1" s="1"/>
  <c r="T213" i="1"/>
  <c r="U213" i="1" s="1"/>
  <c r="T214" i="1"/>
  <c r="U214" i="1" s="1"/>
  <c r="T209" i="1"/>
  <c r="U209" i="1" s="1"/>
  <c r="T210" i="1"/>
  <c r="U210" i="1" s="1"/>
  <c r="T208" i="1"/>
  <c r="U208" i="1" s="1"/>
  <c r="U207" i="1"/>
  <c r="U206" i="1"/>
  <c r="U205" i="1"/>
  <c r="U201" i="1"/>
  <c r="U202" i="1"/>
  <c r="U203" i="1"/>
  <c r="U204" i="1"/>
  <c r="U199" i="1"/>
  <c r="U200" i="1"/>
  <c r="U198" i="1"/>
  <c r="U5" i="1"/>
  <c r="U6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W9" i="1" l="1"/>
  <c r="W10" i="1" s="1"/>
  <c r="T7" i="1"/>
  <c r="U7" i="1" s="1"/>
  <c r="T4" i="1"/>
  <c r="U4" i="1" s="1"/>
  <c r="W3" i="1"/>
  <c r="W4" i="1" s="1"/>
  <c r="W5" i="1" s="1"/>
  <c r="W6" i="1" s="1"/>
  <c r="W7" i="1" s="1"/>
  <c r="T3" i="1"/>
  <c r="U3" i="1" l="1"/>
  <c r="W11" i="1"/>
  <c r="V3" i="1" l="1"/>
  <c r="Y3" i="1" s="1"/>
  <c r="W12" i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W63" i="1" s="1"/>
  <c r="W64" i="1" s="1"/>
  <c r="W65" i="1" s="1"/>
  <c r="W66" i="1" s="1"/>
  <c r="W67" i="1" s="1"/>
  <c r="W68" i="1" s="1"/>
  <c r="W69" i="1" s="1"/>
  <c r="W70" i="1" s="1"/>
  <c r="W71" i="1" s="1"/>
  <c r="W72" i="1" s="1"/>
  <c r="W73" i="1" s="1"/>
  <c r="W74" i="1" s="1"/>
  <c r="W75" i="1" s="1"/>
  <c r="W76" i="1" s="1"/>
  <c r="W77" i="1" s="1"/>
  <c r="W78" i="1" s="1"/>
  <c r="W79" i="1" s="1"/>
  <c r="W80" i="1" s="1"/>
  <c r="W81" i="1" s="1"/>
  <c r="W82" i="1" s="1"/>
  <c r="W83" i="1" s="1"/>
  <c r="W84" i="1" s="1"/>
  <c r="W85" i="1" s="1"/>
  <c r="W86" i="1" s="1"/>
  <c r="W87" i="1" s="1"/>
  <c r="W88" i="1" s="1"/>
  <c r="W89" i="1" s="1"/>
  <c r="W90" i="1" s="1"/>
  <c r="W91" i="1" s="1"/>
  <c r="W92" i="1" s="1"/>
  <c r="W93" i="1" s="1"/>
  <c r="W94" i="1" s="1"/>
  <c r="W95" i="1" s="1"/>
  <c r="W96" i="1" s="1"/>
  <c r="W97" i="1" s="1"/>
  <c r="W98" i="1" s="1"/>
  <c r="W99" i="1" s="1"/>
  <c r="W100" i="1" s="1"/>
  <c r="W101" i="1" s="1"/>
  <c r="W102" i="1" s="1"/>
  <c r="W103" i="1" s="1"/>
  <c r="W104" i="1" s="1"/>
  <c r="W105" i="1" s="1"/>
  <c r="W106" i="1" s="1"/>
  <c r="W107" i="1" s="1"/>
  <c r="W108" i="1" s="1"/>
  <c r="W109" i="1" s="1"/>
  <c r="W110" i="1" s="1"/>
  <c r="W111" i="1" s="1"/>
  <c r="W112" i="1" s="1"/>
  <c r="W113" i="1" s="1"/>
  <c r="W114" i="1" s="1"/>
  <c r="W115" i="1" s="1"/>
  <c r="W116" i="1" s="1"/>
  <c r="W117" i="1" s="1"/>
  <c r="W118" i="1" s="1"/>
  <c r="W119" i="1" s="1"/>
  <c r="W120" i="1" s="1"/>
  <c r="W121" i="1" s="1"/>
  <c r="W122" i="1" s="1"/>
  <c r="W123" i="1" s="1"/>
  <c r="W124" i="1" s="1"/>
  <c r="W125" i="1" s="1"/>
  <c r="W126" i="1" s="1"/>
  <c r="W127" i="1" s="1"/>
  <c r="W128" i="1" s="1"/>
  <c r="W129" i="1" s="1"/>
  <c r="W130" i="1" s="1"/>
  <c r="W131" i="1" s="1"/>
  <c r="W132" i="1" s="1"/>
  <c r="W133" i="1" s="1"/>
  <c r="W134" i="1" s="1"/>
  <c r="W135" i="1" s="1"/>
  <c r="W136" i="1" s="1"/>
  <c r="W137" i="1" s="1"/>
  <c r="W138" i="1" s="1"/>
  <c r="W139" i="1" s="1"/>
  <c r="W140" i="1" s="1"/>
  <c r="W141" i="1" s="1"/>
  <c r="W142" i="1" s="1"/>
  <c r="W143" i="1" s="1"/>
  <c r="W144" i="1" s="1"/>
  <c r="W145" i="1" s="1"/>
  <c r="W146" i="1" s="1"/>
  <c r="W147" i="1" s="1"/>
  <c r="W148" i="1" s="1"/>
  <c r="W149" i="1" s="1"/>
  <c r="W150" i="1" s="1"/>
  <c r="W151" i="1" s="1"/>
  <c r="W152" i="1" s="1"/>
  <c r="W153" i="1" s="1"/>
  <c r="W154" i="1" s="1"/>
  <c r="W155" i="1" s="1"/>
  <c r="W156" i="1" s="1"/>
  <c r="W157" i="1" s="1"/>
  <c r="W158" i="1" s="1"/>
  <c r="W159" i="1" s="1"/>
  <c r="W160" i="1" s="1"/>
  <c r="W161" i="1" s="1"/>
  <c r="W162" i="1" s="1"/>
  <c r="W163" i="1" s="1"/>
  <c r="W164" i="1" s="1"/>
  <c r="W165" i="1" s="1"/>
  <c r="W166" i="1" s="1"/>
  <c r="W167" i="1" s="1"/>
  <c r="W168" i="1" s="1"/>
  <c r="W169" i="1" s="1"/>
  <c r="W170" i="1" s="1"/>
  <c r="W171" i="1" s="1"/>
  <c r="W172" i="1" s="1"/>
  <c r="W173" i="1" s="1"/>
  <c r="W174" i="1" s="1"/>
  <c r="W175" i="1" s="1"/>
  <c r="W176" i="1" s="1"/>
  <c r="W177" i="1" s="1"/>
  <c r="W178" i="1" s="1"/>
  <c r="W179" i="1" s="1"/>
  <c r="W180" i="1" s="1"/>
  <c r="W181" i="1" s="1"/>
  <c r="W182" i="1" s="1"/>
  <c r="W183" i="1" s="1"/>
  <c r="W184" i="1" s="1"/>
  <c r="W185" i="1" s="1"/>
  <c r="W186" i="1" s="1"/>
  <c r="W187" i="1" s="1"/>
  <c r="W188" i="1" s="1"/>
  <c r="W189" i="1" s="1"/>
  <c r="W190" i="1" s="1"/>
  <c r="W191" i="1" s="1"/>
  <c r="W192" i="1" s="1"/>
  <c r="W193" i="1" s="1"/>
  <c r="W194" i="1" s="1"/>
  <c r="W195" i="1" s="1"/>
  <c r="W196" i="1" s="1"/>
  <c r="W197" i="1" s="1"/>
  <c r="W198" i="1" s="1"/>
  <c r="W199" i="1" s="1"/>
  <c r="W200" i="1" s="1"/>
  <c r="W201" i="1" s="1"/>
  <c r="W202" i="1" s="1"/>
  <c r="W203" i="1" s="1"/>
  <c r="W204" i="1" s="1"/>
  <c r="W205" i="1" s="1"/>
  <c r="W206" i="1" s="1"/>
  <c r="W207" i="1" s="1"/>
  <c r="W208" i="1" s="1"/>
  <c r="W209" i="1" s="1"/>
  <c r="W210" i="1" s="1"/>
  <c r="W211" i="1" s="1"/>
  <c r="W212" i="1" s="1"/>
  <c r="W213" i="1" s="1"/>
  <c r="W214" i="1" s="1"/>
  <c r="W215" i="1" s="1"/>
  <c r="W216" i="1" s="1"/>
  <c r="W217" i="1" s="1"/>
  <c r="W218" i="1" s="1"/>
  <c r="W219" i="1" s="1"/>
  <c r="W220" i="1" s="1"/>
  <c r="W221" i="1" s="1"/>
  <c r="W222" i="1" s="1"/>
  <c r="W223" i="1" s="1"/>
  <c r="W224" i="1" s="1"/>
  <c r="W225" i="1" s="1"/>
  <c r="W226" i="1" s="1"/>
  <c r="W227" i="1" s="1"/>
  <c r="W228" i="1" s="1"/>
  <c r="W229" i="1" s="1"/>
  <c r="W230" i="1" s="1"/>
  <c r="W231" i="1" s="1"/>
  <c r="W232" i="1" s="1"/>
  <c r="W233" i="1" s="1"/>
  <c r="W234" i="1" s="1"/>
  <c r="W235" i="1" s="1"/>
  <c r="W236" i="1" s="1"/>
  <c r="W237" i="1" s="1"/>
  <c r="W238" i="1" s="1"/>
  <c r="W239" i="1" s="1"/>
  <c r="W240" i="1" s="1"/>
  <c r="W241" i="1" s="1"/>
  <c r="W242" i="1" s="1"/>
  <c r="W243" i="1" s="1"/>
  <c r="W244" i="1" s="1"/>
  <c r="W245" i="1" s="1"/>
  <c r="W246" i="1" s="1"/>
  <c r="W247" i="1" s="1"/>
  <c r="W248" i="1" s="1"/>
  <c r="W249" i="1" s="1"/>
  <c r="W250" i="1" s="1"/>
  <c r="W251" i="1" s="1"/>
  <c r="W252" i="1" s="1"/>
  <c r="W253" i="1" s="1"/>
  <c r="W254" i="1" s="1"/>
  <c r="W255" i="1" s="1"/>
  <c r="W256" i="1" s="1"/>
  <c r="W257" i="1" s="1"/>
  <c r="W258" i="1" s="1"/>
  <c r="W259" i="1" s="1"/>
  <c r="W260" i="1" s="1"/>
  <c r="W261" i="1" s="1"/>
  <c r="W262" i="1" s="1"/>
  <c r="W263" i="1" s="1"/>
  <c r="W264" i="1" s="1"/>
  <c r="W265" i="1" s="1"/>
  <c r="W266" i="1" s="1"/>
  <c r="W267" i="1" s="1"/>
  <c r="W268" i="1" s="1"/>
  <c r="W269" i="1" s="1"/>
  <c r="W270" i="1" s="1"/>
  <c r="W271" i="1" s="1"/>
  <c r="W272" i="1" s="1"/>
  <c r="W273" i="1" s="1"/>
  <c r="W274" i="1" s="1"/>
  <c r="W275" i="1" s="1"/>
  <c r="W276" i="1" s="1"/>
  <c r="W277" i="1" s="1"/>
  <c r="W278" i="1" s="1"/>
  <c r="W279" i="1" s="1"/>
  <c r="W280" i="1" s="1"/>
  <c r="W281" i="1" s="1"/>
  <c r="W282" i="1" s="1"/>
  <c r="W283" i="1" s="1"/>
  <c r="W284" i="1" s="1"/>
  <c r="W285" i="1" s="1"/>
  <c r="W286" i="1" s="1"/>
  <c r="W287" i="1" s="1"/>
  <c r="W288" i="1" s="1"/>
  <c r="W289" i="1" s="1"/>
  <c r="W290" i="1" s="1"/>
  <c r="W291" i="1" s="1"/>
  <c r="W292" i="1" s="1"/>
  <c r="W293" i="1" s="1"/>
  <c r="W294" i="1" s="1"/>
  <c r="W295" i="1" s="1"/>
  <c r="W296" i="1" s="1"/>
  <c r="W297" i="1" s="1"/>
  <c r="W298" i="1" s="1"/>
  <c r="W299" i="1" s="1"/>
  <c r="W300" i="1" s="1"/>
  <c r="W301" i="1" s="1"/>
  <c r="W302" i="1" s="1"/>
  <c r="W303" i="1" s="1"/>
  <c r="W304" i="1" s="1"/>
  <c r="W305" i="1" s="1"/>
  <c r="W306" i="1" s="1"/>
  <c r="W307" i="1" s="1"/>
  <c r="W308" i="1" s="1"/>
  <c r="W309" i="1" s="1"/>
  <c r="W310" i="1" s="1"/>
  <c r="W311" i="1" s="1"/>
  <c r="W312" i="1" s="1"/>
  <c r="W313" i="1" s="1"/>
  <c r="W314" i="1" s="1"/>
  <c r="W315" i="1" s="1"/>
  <c r="W316" i="1" s="1"/>
  <c r="W317" i="1" s="1"/>
  <c r="W318" i="1" s="1"/>
  <c r="W319" i="1" s="1"/>
  <c r="W320" i="1" s="1"/>
  <c r="W321" i="1" s="1"/>
  <c r="W322" i="1" s="1"/>
  <c r="W323" i="1" s="1"/>
  <c r="W324" i="1" s="1"/>
  <c r="W325" i="1" s="1"/>
  <c r="W326" i="1" s="1"/>
  <c r="W327" i="1" s="1"/>
  <c r="W328" i="1" s="1"/>
  <c r="W329" i="1" s="1"/>
  <c r="W330" i="1" s="1"/>
  <c r="W331" i="1" s="1"/>
  <c r="W332" i="1" s="1"/>
  <c r="W333" i="1" s="1"/>
  <c r="W334" i="1" s="1"/>
  <c r="W335" i="1" s="1"/>
  <c r="W336" i="1" s="1"/>
  <c r="W337" i="1" s="1"/>
  <c r="W338" i="1" s="1"/>
  <c r="W339" i="1" s="1"/>
  <c r="W340" i="1" s="1"/>
  <c r="W341" i="1" s="1"/>
  <c r="W342" i="1" s="1"/>
  <c r="W343" i="1" s="1"/>
  <c r="W344" i="1" s="1"/>
  <c r="W345" i="1" s="1"/>
  <c r="W346" i="1" s="1"/>
  <c r="W347" i="1" s="1"/>
  <c r="W348" i="1" s="1"/>
  <c r="W349" i="1" s="1"/>
  <c r="W350" i="1" s="1"/>
  <c r="W351" i="1" s="1"/>
  <c r="W352" i="1" s="1"/>
  <c r="W353" i="1" s="1"/>
  <c r="W354" i="1" s="1"/>
  <c r="W355" i="1" s="1"/>
  <c r="W356" i="1" s="1"/>
  <c r="W357" i="1" s="1"/>
  <c r="W358" i="1" s="1"/>
  <c r="W359" i="1" s="1"/>
  <c r="W360" i="1" s="1"/>
  <c r="W361" i="1" s="1"/>
  <c r="W362" i="1" s="1"/>
  <c r="W363" i="1" s="1"/>
  <c r="W364" i="1" s="1"/>
  <c r="W365" i="1" s="1"/>
  <c r="W366" i="1" s="1"/>
  <c r="W367" i="1" s="1"/>
  <c r="W368" i="1" s="1"/>
  <c r="W369" i="1" s="1"/>
  <c r="W370" i="1" s="1"/>
  <c r="W371" i="1" s="1"/>
  <c r="W372" i="1" s="1"/>
  <c r="W373" i="1" s="1"/>
  <c r="W374" i="1" s="1"/>
  <c r="W375" i="1" s="1"/>
  <c r="W376" i="1" s="1"/>
  <c r="W377" i="1" s="1"/>
  <c r="W378" i="1" s="1"/>
  <c r="W379" i="1" s="1"/>
  <c r="W380" i="1" s="1"/>
  <c r="W381" i="1" s="1"/>
  <c r="W382" i="1" s="1"/>
  <c r="W383" i="1" s="1"/>
  <c r="W384" i="1" s="1"/>
  <c r="W385" i="1" s="1"/>
  <c r="W386" i="1" s="1"/>
  <c r="W387" i="1" s="1"/>
  <c r="W388" i="1" s="1"/>
  <c r="W389" i="1" s="1"/>
  <c r="W390" i="1" s="1"/>
  <c r="W391" i="1" s="1"/>
  <c r="W392" i="1" s="1"/>
  <c r="W393" i="1" s="1"/>
  <c r="W394" i="1" s="1"/>
  <c r="W395" i="1" s="1"/>
  <c r="V4" i="1" l="1"/>
  <c r="V5" i="1" s="1"/>
  <c r="V6" i="1" s="1"/>
  <c r="V7" i="1" s="1"/>
  <c r="V8" i="1" s="1"/>
  <c r="V9" i="1" s="1"/>
  <c r="V10" i="1" s="1"/>
  <c r="V11" i="1" s="1"/>
  <c r="V12" i="1" s="1"/>
  <c r="V13" i="1" s="1"/>
  <c r="V14" i="1" s="1"/>
  <c r="V15" i="1" s="1"/>
  <c r="V16" i="1" s="1"/>
  <c r="V17" i="1" s="1"/>
  <c r="V18" i="1" s="1"/>
  <c r="V19" i="1" s="1"/>
  <c r="V20" i="1" s="1"/>
  <c r="V21" i="1" s="1"/>
  <c r="V22" i="1" s="1"/>
  <c r="V23" i="1" s="1"/>
  <c r="V24" i="1" s="1"/>
  <c r="V25" i="1" s="1"/>
  <c r="V26" i="1" s="1"/>
  <c r="V27" i="1" s="1"/>
  <c r="V28" i="1" s="1"/>
  <c r="V29" i="1" s="1"/>
  <c r="V30" i="1" s="1"/>
  <c r="V31" i="1" s="1"/>
  <c r="V32" i="1" s="1"/>
  <c r="V33" i="1" s="1"/>
  <c r="V34" i="1" s="1"/>
  <c r="V35" i="1" s="1"/>
  <c r="V36" i="1" s="1"/>
  <c r="V37" i="1" s="1"/>
  <c r="V38" i="1" s="1"/>
  <c r="V39" i="1" s="1"/>
  <c r="V40" i="1" s="1"/>
  <c r="V41" i="1" s="1"/>
  <c r="V42" i="1" s="1"/>
  <c r="V43" i="1" s="1"/>
  <c r="V44" i="1" s="1"/>
  <c r="V45" i="1" s="1"/>
  <c r="V46" i="1" s="1"/>
  <c r="V47" i="1" s="1"/>
  <c r="V48" i="1" s="1"/>
  <c r="V49" i="1" s="1"/>
  <c r="V50" i="1" s="1"/>
  <c r="V51" i="1" s="1"/>
  <c r="V52" i="1" s="1"/>
  <c r="V53" i="1" s="1"/>
  <c r="V54" i="1" s="1"/>
  <c r="V55" i="1" s="1"/>
  <c r="V56" i="1" s="1"/>
  <c r="V57" i="1" s="1"/>
  <c r="V58" i="1" s="1"/>
  <c r="V59" i="1" s="1"/>
  <c r="V60" i="1" s="1"/>
  <c r="V61" i="1" s="1"/>
  <c r="V62" i="1" s="1"/>
  <c r="V63" i="1" s="1"/>
  <c r="V64" i="1" s="1"/>
  <c r="V65" i="1" s="1"/>
  <c r="V66" i="1" s="1"/>
  <c r="V67" i="1" s="1"/>
  <c r="V68" i="1" s="1"/>
  <c r="V69" i="1" s="1"/>
  <c r="V70" i="1" s="1"/>
  <c r="V71" i="1" s="1"/>
  <c r="V72" i="1" s="1"/>
  <c r="V73" i="1" s="1"/>
  <c r="V74" i="1" s="1"/>
  <c r="V75" i="1" s="1"/>
  <c r="V76" i="1" s="1"/>
  <c r="V77" i="1" s="1"/>
  <c r="V78" i="1" s="1"/>
  <c r="V79" i="1" s="1"/>
  <c r="V80" i="1" s="1"/>
  <c r="V81" i="1" s="1"/>
  <c r="V82" i="1" s="1"/>
  <c r="V83" i="1" s="1"/>
  <c r="V84" i="1" s="1"/>
  <c r="V85" i="1" s="1"/>
  <c r="V86" i="1" s="1"/>
  <c r="V87" i="1" s="1"/>
  <c r="V88" i="1" s="1"/>
  <c r="V89" i="1" s="1"/>
  <c r="V90" i="1" s="1"/>
  <c r="V91" i="1" s="1"/>
  <c r="V92" i="1" s="1"/>
  <c r="V93" i="1" s="1"/>
  <c r="V94" i="1" s="1"/>
  <c r="V95" i="1" s="1"/>
  <c r="V96" i="1" s="1"/>
  <c r="V97" i="1" s="1"/>
  <c r="V98" i="1" s="1"/>
  <c r="V99" i="1" s="1"/>
  <c r="V100" i="1" s="1"/>
  <c r="V101" i="1" s="1"/>
  <c r="V102" i="1" s="1"/>
  <c r="V103" i="1" s="1"/>
  <c r="V104" i="1" s="1"/>
  <c r="V105" i="1" s="1"/>
  <c r="V106" i="1" s="1"/>
  <c r="V107" i="1" s="1"/>
  <c r="V108" i="1" s="1"/>
  <c r="V109" i="1" s="1"/>
  <c r="V110" i="1" s="1"/>
  <c r="V111" i="1" s="1"/>
  <c r="V112" i="1" s="1"/>
  <c r="V113" i="1" s="1"/>
  <c r="V114" i="1" s="1"/>
  <c r="V115" i="1" s="1"/>
  <c r="V116" i="1" s="1"/>
  <c r="V117" i="1" s="1"/>
  <c r="V118" i="1" s="1"/>
  <c r="V119" i="1" s="1"/>
  <c r="V120" i="1" s="1"/>
  <c r="V121" i="1" s="1"/>
  <c r="V122" i="1" s="1"/>
  <c r="V123" i="1" s="1"/>
  <c r="V124" i="1" s="1"/>
  <c r="V125" i="1" s="1"/>
  <c r="V126" i="1" s="1"/>
  <c r="V127" i="1" s="1"/>
  <c r="V128" i="1" s="1"/>
  <c r="V129" i="1" s="1"/>
  <c r="V130" i="1" s="1"/>
  <c r="V131" i="1" s="1"/>
  <c r="V132" i="1" s="1"/>
  <c r="V133" i="1" s="1"/>
  <c r="V134" i="1" s="1"/>
  <c r="V135" i="1" s="1"/>
  <c r="V136" i="1" s="1"/>
  <c r="V137" i="1" s="1"/>
  <c r="V138" i="1" s="1"/>
  <c r="V139" i="1" s="1"/>
  <c r="V140" i="1" s="1"/>
  <c r="V141" i="1" s="1"/>
  <c r="V142" i="1" s="1"/>
  <c r="V143" i="1" s="1"/>
  <c r="V144" i="1" s="1"/>
  <c r="V145" i="1" s="1"/>
  <c r="V146" i="1" s="1"/>
  <c r="V147" i="1" s="1"/>
  <c r="V148" i="1" s="1"/>
  <c r="V149" i="1" s="1"/>
  <c r="V150" i="1" s="1"/>
  <c r="V151" i="1" s="1"/>
  <c r="V152" i="1" s="1"/>
  <c r="V153" i="1" s="1"/>
  <c r="V154" i="1" s="1"/>
  <c r="V155" i="1" s="1"/>
  <c r="V156" i="1" s="1"/>
  <c r="V157" i="1" s="1"/>
  <c r="V158" i="1" s="1"/>
  <c r="V159" i="1" s="1"/>
  <c r="V160" i="1" s="1"/>
  <c r="V161" i="1" s="1"/>
  <c r="V162" i="1" s="1"/>
  <c r="V163" i="1" s="1"/>
  <c r="V164" i="1" s="1"/>
  <c r="V165" i="1" s="1"/>
  <c r="V166" i="1" s="1"/>
  <c r="V167" i="1" s="1"/>
  <c r="V168" i="1" s="1"/>
  <c r="V169" i="1" s="1"/>
  <c r="V170" i="1" s="1"/>
  <c r="V171" i="1" s="1"/>
  <c r="V172" i="1" s="1"/>
  <c r="V173" i="1" s="1"/>
  <c r="V174" i="1" s="1"/>
  <c r="V175" i="1" s="1"/>
  <c r="V176" i="1" s="1"/>
  <c r="V177" i="1" s="1"/>
  <c r="V178" i="1" s="1"/>
  <c r="V179" i="1" s="1"/>
  <c r="V180" i="1" s="1"/>
  <c r="V181" i="1" s="1"/>
  <c r="V182" i="1" s="1"/>
  <c r="V183" i="1" s="1"/>
  <c r="V184" i="1" s="1"/>
  <c r="V185" i="1" s="1"/>
  <c r="V186" i="1" s="1"/>
  <c r="V187" i="1" s="1"/>
  <c r="V188" i="1" s="1"/>
  <c r="V189" i="1" s="1"/>
  <c r="V190" i="1" s="1"/>
  <c r="V191" i="1" s="1"/>
  <c r="V192" i="1" s="1"/>
  <c r="V193" i="1" s="1"/>
  <c r="V194" i="1" s="1"/>
  <c r="V195" i="1" s="1"/>
  <c r="V196" i="1" s="1"/>
  <c r="V197" i="1" s="1"/>
  <c r="V198" i="1" s="1"/>
  <c r="V199" i="1" s="1"/>
  <c r="X3" i="1"/>
  <c r="W396" i="1"/>
  <c r="W397" i="1" s="1"/>
  <c r="W398" i="1" s="1"/>
  <c r="W399" i="1" s="1"/>
  <c r="W400" i="1" s="1"/>
  <c r="W401" i="1" s="1"/>
  <c r="W402" i="1" s="1"/>
  <c r="W403" i="1" s="1"/>
  <c r="W404" i="1" s="1"/>
  <c r="W405" i="1" s="1"/>
  <c r="W406" i="1" s="1"/>
  <c r="W407" i="1" s="1"/>
  <c r="W408" i="1" s="1"/>
  <c r="W409" i="1" s="1"/>
  <c r="W410" i="1" s="1"/>
  <c r="W411" i="1" s="1"/>
  <c r="W412" i="1" s="1"/>
  <c r="W413" i="1" s="1"/>
  <c r="W414" i="1" s="1"/>
  <c r="W415" i="1" s="1"/>
  <c r="W416" i="1" s="1"/>
  <c r="W417" i="1" s="1"/>
  <c r="W418" i="1" s="1"/>
  <c r="W419" i="1" s="1"/>
  <c r="W420" i="1" s="1"/>
  <c r="W421" i="1" s="1"/>
  <c r="W422" i="1" s="1"/>
  <c r="W423" i="1" s="1"/>
  <c r="W424" i="1" s="1"/>
  <c r="W425" i="1" s="1"/>
  <c r="W426" i="1" s="1"/>
  <c r="W427" i="1" s="1"/>
  <c r="W428" i="1" s="1"/>
  <c r="W429" i="1" s="1"/>
  <c r="W430" i="1" s="1"/>
  <c r="W431" i="1" s="1"/>
  <c r="W432" i="1" s="1"/>
  <c r="W433" i="1" s="1"/>
  <c r="W434" i="1" s="1"/>
  <c r="W435" i="1" s="1"/>
  <c r="W436" i="1" s="1"/>
  <c r="W437" i="1" s="1"/>
  <c r="W438" i="1" s="1"/>
  <c r="W439" i="1" s="1"/>
  <c r="W440" i="1" s="1"/>
  <c r="W441" i="1" s="1"/>
  <c r="W442" i="1" s="1"/>
  <c r="W443" i="1" s="1"/>
  <c r="W444" i="1" s="1"/>
  <c r="W445" i="1" s="1"/>
  <c r="W446" i="1" s="1"/>
  <c r="W447" i="1" s="1"/>
  <c r="W448" i="1" s="1"/>
  <c r="W449" i="1" s="1"/>
  <c r="W450" i="1" s="1"/>
  <c r="W451" i="1" s="1"/>
  <c r="W452" i="1" s="1"/>
  <c r="W453" i="1" s="1"/>
  <c r="W454" i="1" s="1"/>
  <c r="W455" i="1" s="1"/>
  <c r="W456" i="1" s="1"/>
  <c r="W457" i="1" s="1"/>
  <c r="W458" i="1" s="1"/>
  <c r="W459" i="1" s="1"/>
  <c r="W460" i="1" s="1"/>
  <c r="W461" i="1" s="1"/>
  <c r="W462" i="1" s="1"/>
  <c r="W463" i="1" s="1"/>
  <c r="W464" i="1" s="1"/>
  <c r="W465" i="1" s="1"/>
  <c r="W466" i="1" s="1"/>
  <c r="W467" i="1" s="1"/>
  <c r="W468" i="1" s="1"/>
  <c r="W469" i="1" s="1"/>
  <c r="W470" i="1" s="1"/>
  <c r="W471" i="1" s="1"/>
  <c r="W472" i="1" s="1"/>
  <c r="W473" i="1" s="1"/>
  <c r="W474" i="1" s="1"/>
  <c r="W475" i="1" s="1"/>
  <c r="W476" i="1" s="1"/>
  <c r="W477" i="1" s="1"/>
  <c r="W478" i="1" s="1"/>
  <c r="W479" i="1" s="1"/>
  <c r="W480" i="1" s="1"/>
  <c r="W481" i="1" s="1"/>
  <c r="W482" i="1" s="1"/>
  <c r="W483" i="1" s="1"/>
  <c r="W484" i="1" s="1"/>
  <c r="W485" i="1" s="1"/>
  <c r="W486" i="1" s="1"/>
  <c r="W487" i="1" s="1"/>
  <c r="W488" i="1" s="1"/>
  <c r="W489" i="1" s="1"/>
  <c r="W490" i="1" s="1"/>
  <c r="W491" i="1" s="1"/>
  <c r="W492" i="1" s="1"/>
  <c r="W493" i="1" s="1"/>
  <c r="W494" i="1" s="1"/>
  <c r="W495" i="1" s="1"/>
  <c r="W496" i="1" s="1"/>
  <c r="W497" i="1" s="1"/>
  <c r="W498" i="1" s="1"/>
  <c r="W499" i="1" s="1"/>
  <c r="W500" i="1" s="1"/>
  <c r="W501" i="1" s="1"/>
  <c r="W502" i="1" s="1"/>
  <c r="W503" i="1" s="1"/>
  <c r="W504" i="1" s="1"/>
  <c r="W505" i="1" s="1"/>
  <c r="W506" i="1" s="1"/>
  <c r="W507" i="1" s="1"/>
  <c r="W508" i="1" s="1"/>
  <c r="W509" i="1" s="1"/>
  <c r="W510" i="1" s="1"/>
  <c r="W511" i="1" s="1"/>
  <c r="W512" i="1" s="1"/>
  <c r="W513" i="1" s="1"/>
  <c r="W514" i="1" s="1"/>
  <c r="W515" i="1" s="1"/>
  <c r="W516" i="1" s="1"/>
  <c r="W517" i="1" s="1"/>
  <c r="W518" i="1" s="1"/>
  <c r="W519" i="1" s="1"/>
  <c r="W520" i="1" s="1"/>
  <c r="W521" i="1" s="1"/>
  <c r="W522" i="1" s="1"/>
  <c r="W523" i="1" s="1"/>
  <c r="W524" i="1" s="1"/>
  <c r="W525" i="1" s="1"/>
  <c r="W526" i="1" s="1"/>
  <c r="W527" i="1" s="1"/>
  <c r="W528" i="1" s="1"/>
  <c r="W529" i="1" s="1"/>
  <c r="W530" i="1" s="1"/>
  <c r="W531" i="1" s="1"/>
  <c r="W532" i="1" s="1"/>
  <c r="W533" i="1" s="1"/>
  <c r="W534" i="1" s="1"/>
  <c r="W535" i="1" s="1"/>
  <c r="W536" i="1" s="1"/>
  <c r="W537" i="1" s="1"/>
  <c r="W538" i="1" s="1"/>
  <c r="W539" i="1" s="1"/>
  <c r="W540" i="1" s="1"/>
  <c r="W541" i="1" s="1"/>
  <c r="W542" i="1" s="1"/>
  <c r="W543" i="1" s="1"/>
  <c r="W544" i="1" s="1"/>
  <c r="W545" i="1" s="1"/>
  <c r="W546" i="1" s="1"/>
  <c r="W547" i="1" s="1"/>
  <c r="W548" i="1" s="1"/>
  <c r="W549" i="1" s="1"/>
  <c r="W550" i="1" s="1"/>
  <c r="W551" i="1" s="1"/>
  <c r="W552" i="1" s="1"/>
  <c r="W553" i="1" s="1"/>
  <c r="W554" i="1" s="1"/>
  <c r="W555" i="1" s="1"/>
  <c r="W556" i="1" s="1"/>
  <c r="W557" i="1" s="1"/>
  <c r="W558" i="1" s="1"/>
  <c r="W559" i="1" s="1"/>
  <c r="W560" i="1" s="1"/>
  <c r="W561" i="1" s="1"/>
  <c r="W562" i="1" s="1"/>
  <c r="W563" i="1" s="1"/>
  <c r="W564" i="1" s="1"/>
  <c r="W565" i="1" s="1"/>
  <c r="Z5" i="1" l="1"/>
  <c r="X6" i="1"/>
  <c r="Y8" i="1"/>
  <c r="Y4" i="1"/>
  <c r="Z8" i="1"/>
  <c r="X4" i="1"/>
  <c r="Y198" i="1"/>
  <c r="Z198" i="1"/>
  <c r="X198" i="1"/>
  <c r="X5" i="1"/>
  <c r="Y5" i="1"/>
  <c r="W566" i="1"/>
  <c r="W567" i="1" s="1"/>
  <c r="W568" i="1" s="1"/>
  <c r="W569" i="1" s="1"/>
  <c r="W570" i="1" s="1"/>
  <c r="W571" i="1" s="1"/>
  <c r="W572" i="1" s="1"/>
  <c r="W573" i="1" s="1"/>
  <c r="W574" i="1" s="1"/>
  <c r="W575" i="1" s="1"/>
  <c r="W576" i="1" s="1"/>
  <c r="W577" i="1" s="1"/>
  <c r="W578" i="1" s="1"/>
  <c r="W579" i="1" s="1"/>
  <c r="W580" i="1" s="1"/>
  <c r="W581" i="1" s="1"/>
  <c r="W582" i="1" s="1"/>
  <c r="W583" i="1" s="1"/>
  <c r="W584" i="1" s="1"/>
  <c r="W585" i="1" s="1"/>
  <c r="W586" i="1" s="1"/>
  <c r="W587" i="1" s="1"/>
  <c r="W588" i="1" s="1"/>
  <c r="W589" i="1" s="1"/>
  <c r="W590" i="1" s="1"/>
  <c r="W591" i="1" s="1"/>
  <c r="W592" i="1" s="1"/>
  <c r="W593" i="1" s="1"/>
  <c r="W594" i="1" s="1"/>
  <c r="W595" i="1" s="1"/>
  <c r="W596" i="1" s="1"/>
  <c r="W597" i="1" s="1"/>
  <c r="W598" i="1" s="1"/>
  <c r="W599" i="1" s="1"/>
  <c r="W600" i="1" s="1"/>
  <c r="W601" i="1" s="1"/>
  <c r="W602" i="1" s="1"/>
  <c r="W603" i="1" s="1"/>
  <c r="W604" i="1" s="1"/>
  <c r="W605" i="1" s="1"/>
  <c r="W606" i="1" s="1"/>
  <c r="W607" i="1" s="1"/>
  <c r="W608" i="1" s="1"/>
  <c r="W609" i="1" s="1"/>
  <c r="W610" i="1" s="1"/>
  <c r="W611" i="1" s="1"/>
  <c r="W612" i="1" s="1"/>
  <c r="W613" i="1" s="1"/>
  <c r="W614" i="1" s="1"/>
  <c r="W615" i="1" s="1"/>
  <c r="W616" i="1" s="1"/>
  <c r="W617" i="1" s="1"/>
  <c r="W618" i="1" s="1"/>
  <c r="W619" i="1" s="1"/>
  <c r="W620" i="1" s="1"/>
  <c r="W621" i="1" s="1"/>
  <c r="W622" i="1" s="1"/>
  <c r="W623" i="1" s="1"/>
  <c r="W624" i="1" s="1"/>
  <c r="W625" i="1" s="1"/>
  <c r="W626" i="1" s="1"/>
  <c r="W627" i="1" s="1"/>
  <c r="W628" i="1" s="1"/>
  <c r="W629" i="1" s="1"/>
  <c r="W630" i="1" s="1"/>
  <c r="W631" i="1" s="1"/>
  <c r="W632" i="1" s="1"/>
  <c r="W633" i="1" s="1"/>
  <c r="W634" i="1" s="1"/>
  <c r="W635" i="1" s="1"/>
  <c r="W636" i="1" s="1"/>
  <c r="W637" i="1" s="1"/>
  <c r="W638" i="1" s="1"/>
  <c r="W639" i="1" s="1"/>
  <c r="W640" i="1" s="1"/>
  <c r="W641" i="1" s="1"/>
  <c r="W642" i="1" s="1"/>
  <c r="W643" i="1" s="1"/>
  <c r="W644" i="1" s="1"/>
  <c r="W645" i="1" s="1"/>
  <c r="W646" i="1" s="1"/>
  <c r="W647" i="1" s="1"/>
  <c r="W648" i="1" s="1"/>
  <c r="W649" i="1" s="1"/>
  <c r="W650" i="1" s="1"/>
  <c r="W651" i="1" s="1"/>
  <c r="W652" i="1" s="1"/>
  <c r="W653" i="1" s="1"/>
  <c r="W654" i="1" s="1"/>
  <c r="W655" i="1" s="1"/>
  <c r="W656" i="1" s="1"/>
  <c r="W657" i="1" s="1"/>
  <c r="W658" i="1" s="1"/>
  <c r="W659" i="1" s="1"/>
  <c r="W660" i="1" s="1"/>
  <c r="W661" i="1" s="1"/>
  <c r="W662" i="1" s="1"/>
  <c r="W663" i="1" s="1"/>
  <c r="W664" i="1" s="1"/>
  <c r="W665" i="1" s="1"/>
  <c r="W666" i="1" s="1"/>
  <c r="W667" i="1" s="1"/>
  <c r="W668" i="1" s="1"/>
  <c r="W669" i="1" s="1"/>
  <c r="W670" i="1" s="1"/>
  <c r="W671" i="1" s="1"/>
  <c r="W672" i="1" s="1"/>
  <c r="W673" i="1" s="1"/>
  <c r="W674" i="1" s="1"/>
  <c r="W675" i="1" s="1"/>
  <c r="W676" i="1" s="1"/>
  <c r="W677" i="1" s="1"/>
  <c r="W678" i="1" s="1"/>
  <c r="W679" i="1" s="1"/>
  <c r="W680" i="1" s="1"/>
  <c r="W681" i="1" s="1"/>
  <c r="W682" i="1" s="1"/>
  <c r="W683" i="1" s="1"/>
  <c r="W684" i="1" s="1"/>
  <c r="W685" i="1" s="1"/>
  <c r="W686" i="1" s="1"/>
  <c r="W687" i="1" s="1"/>
  <c r="W688" i="1" s="1"/>
  <c r="W689" i="1" s="1"/>
  <c r="W690" i="1" s="1"/>
  <c r="W691" i="1" s="1"/>
  <c r="W692" i="1" s="1"/>
  <c r="W693" i="1" s="1"/>
  <c r="W694" i="1" s="1"/>
  <c r="W695" i="1" s="1"/>
  <c r="W696" i="1" s="1"/>
  <c r="W697" i="1" s="1"/>
  <c r="W698" i="1" s="1"/>
  <c r="W699" i="1" s="1"/>
  <c r="W700" i="1" s="1"/>
  <c r="W701" i="1" s="1"/>
  <c r="W702" i="1" s="1"/>
  <c r="W703" i="1" s="1"/>
  <c r="W704" i="1" s="1"/>
  <c r="W705" i="1" s="1"/>
  <c r="W706" i="1" s="1"/>
  <c r="W707" i="1" s="1"/>
  <c r="W708" i="1" s="1"/>
  <c r="W709" i="1" s="1"/>
  <c r="W710" i="1" s="1"/>
  <c r="W711" i="1" s="1"/>
  <c r="W712" i="1" s="1"/>
  <c r="W713" i="1" s="1"/>
  <c r="W714" i="1" s="1"/>
  <c r="W715" i="1" s="1"/>
  <c r="W716" i="1" s="1"/>
  <c r="W717" i="1" s="1"/>
  <c r="W718" i="1" s="1"/>
  <c r="W719" i="1" s="1"/>
  <c r="W720" i="1" s="1"/>
  <c r="W721" i="1" s="1"/>
  <c r="W722" i="1" s="1"/>
  <c r="W723" i="1" s="1"/>
  <c r="W724" i="1" s="1"/>
  <c r="W725" i="1" s="1"/>
  <c r="W726" i="1" s="1"/>
  <c r="V200" i="1"/>
  <c r="Z199" i="1"/>
  <c r="Y199" i="1"/>
  <c r="X199" i="1"/>
  <c r="Y9" i="1"/>
  <c r="Z9" i="1"/>
  <c r="X9" i="1"/>
  <c r="Y6" i="1"/>
  <c r="Z6" i="1"/>
  <c r="W727" i="1" l="1"/>
  <c r="W728" i="1" s="1"/>
  <c r="W729" i="1" s="1"/>
  <c r="W730" i="1" s="1"/>
  <c r="W731" i="1" s="1"/>
  <c r="W732" i="1" s="1"/>
  <c r="W733" i="1" s="1"/>
  <c r="W734" i="1" s="1"/>
  <c r="W735" i="1" s="1"/>
  <c r="W736" i="1" s="1"/>
  <c r="W737" i="1" s="1"/>
  <c r="W738" i="1" s="1"/>
  <c r="W739" i="1" s="1"/>
  <c r="W740" i="1" s="1"/>
  <c r="W741" i="1" s="1"/>
  <c r="W742" i="1" s="1"/>
  <c r="W743" i="1" s="1"/>
  <c r="W744" i="1" s="1"/>
  <c r="W745" i="1" s="1"/>
  <c r="W746" i="1" s="1"/>
  <c r="W747" i="1" s="1"/>
  <c r="W748" i="1" s="1"/>
  <c r="W749" i="1" s="1"/>
  <c r="W750" i="1" s="1"/>
  <c r="W751" i="1" s="1"/>
  <c r="W752" i="1" s="1"/>
  <c r="W753" i="1" s="1"/>
  <c r="W754" i="1" s="1"/>
  <c r="W755" i="1" s="1"/>
  <c r="W756" i="1" s="1"/>
  <c r="W757" i="1" s="1"/>
  <c r="W758" i="1" s="1"/>
  <c r="W759" i="1" s="1"/>
  <c r="W760" i="1" s="1"/>
  <c r="W761" i="1" s="1"/>
  <c r="W762" i="1" s="1"/>
  <c r="W763" i="1" s="1"/>
  <c r="W764" i="1" s="1"/>
  <c r="W765" i="1" s="1"/>
  <c r="W766" i="1" s="1"/>
  <c r="W767" i="1" s="1"/>
  <c r="W768" i="1" s="1"/>
  <c r="W769" i="1" s="1"/>
  <c r="W770" i="1" s="1"/>
  <c r="W771" i="1" s="1"/>
  <c r="W772" i="1" s="1"/>
  <c r="W773" i="1" s="1"/>
  <c r="W774" i="1" s="1"/>
  <c r="W775" i="1" s="1"/>
  <c r="W776" i="1" s="1"/>
  <c r="W777" i="1" s="1"/>
  <c r="W778" i="1" s="1"/>
  <c r="W779" i="1" s="1"/>
  <c r="W780" i="1" s="1"/>
  <c r="X200" i="1"/>
  <c r="Z200" i="1"/>
  <c r="Y200" i="1"/>
  <c r="V201" i="1"/>
  <c r="Z10" i="1"/>
  <c r="Y10" i="1"/>
  <c r="X10" i="1"/>
  <c r="Y7" i="1"/>
  <c r="X7" i="1"/>
  <c r="Z7" i="1"/>
  <c r="W781" i="1" l="1"/>
  <c r="W782" i="1" s="1"/>
  <c r="W783" i="1" s="1"/>
  <c r="Z201" i="1"/>
  <c r="X201" i="1"/>
  <c r="Y201" i="1"/>
  <c r="V202" i="1"/>
  <c r="Y11" i="1"/>
  <c r="Z11" i="1"/>
  <c r="X11" i="1"/>
  <c r="W784" i="1" l="1"/>
  <c r="W785" i="1" s="1"/>
  <c r="W786" i="1" s="1"/>
  <c r="W787" i="1" s="1"/>
  <c r="W788" i="1" s="1"/>
  <c r="Z202" i="1"/>
  <c r="X202" i="1"/>
  <c r="V203" i="1"/>
  <c r="Y202" i="1"/>
  <c r="Y12" i="1"/>
  <c r="Z12" i="1"/>
  <c r="X12" i="1"/>
  <c r="W789" i="1" l="1"/>
  <c r="W790" i="1" s="1"/>
  <c r="W791" i="1" s="1"/>
  <c r="W792" i="1" s="1"/>
  <c r="W793" i="1" s="1"/>
  <c r="W794" i="1" s="1"/>
  <c r="W795" i="1" s="1"/>
  <c r="W796" i="1" s="1"/>
  <c r="W797" i="1" s="1"/>
  <c r="W798" i="1" s="1"/>
  <c r="W799" i="1" s="1"/>
  <c r="W800" i="1" s="1"/>
  <c r="W801" i="1" s="1"/>
  <c r="W802" i="1" s="1"/>
  <c r="W803" i="1" s="1"/>
  <c r="W804" i="1" s="1"/>
  <c r="W805" i="1" s="1"/>
  <c r="W806" i="1" s="1"/>
  <c r="W807" i="1" s="1"/>
  <c r="W808" i="1" s="1"/>
  <c r="W809" i="1" s="1"/>
  <c r="W810" i="1" s="1"/>
  <c r="W811" i="1" s="1"/>
  <c r="W812" i="1" s="1"/>
  <c r="W813" i="1" s="1"/>
  <c r="W814" i="1" s="1"/>
  <c r="W815" i="1" s="1"/>
  <c r="W816" i="1" s="1"/>
  <c r="W817" i="1" s="1"/>
  <c r="W818" i="1" s="1"/>
  <c r="W819" i="1" s="1"/>
  <c r="W820" i="1" s="1"/>
  <c r="W821" i="1" s="1"/>
  <c r="W822" i="1" s="1"/>
  <c r="W823" i="1" s="1"/>
  <c r="W824" i="1" s="1"/>
  <c r="W825" i="1" s="1"/>
  <c r="W826" i="1" s="1"/>
  <c r="W827" i="1" s="1"/>
  <c r="W828" i="1" s="1"/>
  <c r="W829" i="1" s="1"/>
  <c r="W830" i="1" s="1"/>
  <c r="W831" i="1" s="1"/>
  <c r="W832" i="1" s="1"/>
  <c r="W833" i="1" s="1"/>
  <c r="W834" i="1" s="1"/>
  <c r="W835" i="1" s="1"/>
  <c r="W836" i="1" s="1"/>
  <c r="W837" i="1" s="1"/>
  <c r="W838" i="1" s="1"/>
  <c r="W839" i="1" s="1"/>
  <c r="W840" i="1" s="1"/>
  <c r="W841" i="1" s="1"/>
  <c r="W842" i="1" s="1"/>
  <c r="W843" i="1" s="1"/>
  <c r="W844" i="1" s="1"/>
  <c r="W845" i="1" s="1"/>
  <c r="W846" i="1" s="1"/>
  <c r="V204" i="1"/>
  <c r="Y203" i="1"/>
  <c r="Z203" i="1"/>
  <c r="X203" i="1"/>
  <c r="Z13" i="1"/>
  <c r="X13" i="1"/>
  <c r="Y13" i="1"/>
  <c r="V205" i="1" l="1"/>
  <c r="Z204" i="1"/>
  <c r="X204" i="1"/>
  <c r="Y204" i="1"/>
  <c r="X14" i="1"/>
  <c r="Y14" i="1"/>
  <c r="Z14" i="1"/>
  <c r="X205" i="1" l="1"/>
  <c r="Y205" i="1"/>
  <c r="V206" i="1"/>
  <c r="Z205" i="1"/>
  <c r="Y15" i="1"/>
  <c r="X15" i="1"/>
  <c r="Z15" i="1"/>
  <c r="Y206" i="1" l="1"/>
  <c r="X206" i="1"/>
  <c r="V207" i="1"/>
  <c r="V208" i="1" s="1"/>
  <c r="V209" i="1" s="1"/>
  <c r="Z206" i="1"/>
  <c r="X16" i="1"/>
  <c r="Z16" i="1"/>
  <c r="Y16" i="1"/>
  <c r="Z209" i="1" l="1"/>
  <c r="Y209" i="1"/>
  <c r="X209" i="1"/>
  <c r="V210" i="1"/>
  <c r="V211" i="1" s="1"/>
  <c r="Z208" i="1"/>
  <c r="Y208" i="1"/>
  <c r="X208" i="1"/>
  <c r="Z207" i="1"/>
  <c r="Y207" i="1"/>
  <c r="X207" i="1"/>
  <c r="Y17" i="1"/>
  <c r="Z17" i="1"/>
  <c r="X17" i="1"/>
  <c r="V212" i="1" l="1"/>
  <c r="Z211" i="1"/>
  <c r="Y211" i="1"/>
  <c r="X211" i="1"/>
  <c r="Z210" i="1"/>
  <c r="Y210" i="1"/>
  <c r="X210" i="1"/>
  <c r="Y18" i="1"/>
  <c r="Z18" i="1"/>
  <c r="X18" i="1"/>
  <c r="Z212" i="1" l="1"/>
  <c r="Y212" i="1"/>
  <c r="V213" i="1"/>
  <c r="X212" i="1"/>
  <c r="Z19" i="1"/>
  <c r="X19" i="1"/>
  <c r="Y19" i="1"/>
  <c r="Y213" i="1" l="1"/>
  <c r="V214" i="1"/>
  <c r="X213" i="1"/>
  <c r="Z213" i="1"/>
  <c r="Z20" i="1"/>
  <c r="X20" i="1"/>
  <c r="Y20" i="1"/>
  <c r="V215" i="1" l="1"/>
  <c r="Z214" i="1"/>
  <c r="X214" i="1"/>
  <c r="Y214" i="1"/>
  <c r="Z21" i="1"/>
  <c r="X21" i="1"/>
  <c r="Y21" i="1"/>
  <c r="Z215" i="1" l="1"/>
  <c r="Y215" i="1"/>
  <c r="X215" i="1"/>
  <c r="V216" i="1"/>
  <c r="Z22" i="1"/>
  <c r="X22" i="1"/>
  <c r="Y22" i="1"/>
  <c r="Y216" i="1" l="1"/>
  <c r="V217" i="1"/>
  <c r="X216" i="1"/>
  <c r="Z216" i="1"/>
  <c r="X23" i="1"/>
  <c r="Y23" i="1"/>
  <c r="Z23" i="1"/>
  <c r="X217" i="1" l="1"/>
  <c r="Z217" i="1"/>
  <c r="V218" i="1"/>
  <c r="Y217" i="1"/>
  <c r="X24" i="1"/>
  <c r="Y24" i="1"/>
  <c r="Z24" i="1"/>
  <c r="Z218" i="1" l="1"/>
  <c r="V219" i="1"/>
  <c r="Y218" i="1"/>
  <c r="X218" i="1"/>
  <c r="Y25" i="1"/>
  <c r="Z25" i="1"/>
  <c r="X25" i="1"/>
  <c r="V220" i="1" l="1"/>
  <c r="Z219" i="1"/>
  <c r="X219" i="1"/>
  <c r="Y219" i="1"/>
  <c r="X26" i="1"/>
  <c r="Y26" i="1"/>
  <c r="Z26" i="1"/>
  <c r="Z220" i="1" l="1"/>
  <c r="X220" i="1"/>
  <c r="V221" i="1"/>
  <c r="Y220" i="1"/>
  <c r="X27" i="1"/>
  <c r="Y27" i="1"/>
  <c r="Z27" i="1"/>
  <c r="V222" i="1" l="1"/>
  <c r="Y221" i="1"/>
  <c r="Z221" i="1"/>
  <c r="X221" i="1"/>
  <c r="Z28" i="1"/>
  <c r="X28" i="1"/>
  <c r="Y28" i="1"/>
  <c r="Y222" i="1" l="1"/>
  <c r="Z222" i="1"/>
  <c r="X222" i="1"/>
  <c r="V223" i="1"/>
  <c r="X29" i="1"/>
  <c r="Z29" i="1"/>
  <c r="Y29" i="1"/>
  <c r="Z223" i="1" l="1"/>
  <c r="Y223" i="1"/>
  <c r="X223" i="1"/>
  <c r="V224" i="1"/>
  <c r="X30" i="1"/>
  <c r="Y30" i="1"/>
  <c r="Z30" i="1"/>
  <c r="Z224" i="1" l="1"/>
  <c r="Y224" i="1"/>
  <c r="X224" i="1"/>
  <c r="V225" i="1"/>
  <c r="X31" i="1"/>
  <c r="Y31" i="1"/>
  <c r="Z31" i="1"/>
  <c r="Z225" i="1" l="1"/>
  <c r="Y225" i="1"/>
  <c r="X225" i="1"/>
  <c r="V226" i="1"/>
  <c r="X32" i="1"/>
  <c r="Y32" i="1"/>
  <c r="Z32" i="1"/>
  <c r="Z226" i="1" l="1"/>
  <c r="Y226" i="1"/>
  <c r="V227" i="1"/>
  <c r="X226" i="1"/>
  <c r="Y33" i="1"/>
  <c r="Z33" i="1"/>
  <c r="X33" i="1"/>
  <c r="V228" i="1" l="1"/>
  <c r="Y227" i="1"/>
  <c r="X227" i="1"/>
  <c r="Z227" i="1"/>
  <c r="Y34" i="1"/>
  <c r="Z34" i="1"/>
  <c r="X34" i="1"/>
  <c r="V229" i="1" l="1"/>
  <c r="X228" i="1"/>
  <c r="Y228" i="1"/>
  <c r="Z228" i="1"/>
  <c r="Z35" i="1"/>
  <c r="X35" i="1"/>
  <c r="Y35" i="1"/>
  <c r="V230" i="1" l="1"/>
  <c r="X229" i="1"/>
  <c r="Y229" i="1"/>
  <c r="Z229" i="1"/>
  <c r="Z36" i="1"/>
  <c r="X36" i="1"/>
  <c r="Y36" i="1"/>
  <c r="V231" i="1" l="1"/>
  <c r="X230" i="1"/>
  <c r="Z230" i="1"/>
  <c r="Y230" i="1"/>
  <c r="Z37" i="1"/>
  <c r="X37" i="1"/>
  <c r="Y37" i="1"/>
  <c r="Z231" i="1" l="1"/>
  <c r="X231" i="1"/>
  <c r="V232" i="1"/>
  <c r="Y231" i="1"/>
  <c r="Z38" i="1"/>
  <c r="X38" i="1"/>
  <c r="Y38" i="1"/>
  <c r="V233" i="1" l="1"/>
  <c r="Y232" i="1"/>
  <c r="Z232" i="1"/>
  <c r="X232" i="1"/>
  <c r="Z39" i="1"/>
  <c r="Y39" i="1"/>
  <c r="X39" i="1"/>
  <c r="V234" i="1" l="1"/>
  <c r="X233" i="1"/>
  <c r="Y233" i="1"/>
  <c r="Z233" i="1"/>
  <c r="Y40" i="1"/>
  <c r="X40" i="1"/>
  <c r="Z40" i="1"/>
  <c r="V235" i="1" l="1"/>
  <c r="Y234" i="1"/>
  <c r="X234" i="1"/>
  <c r="Z234" i="1"/>
  <c r="Z41" i="1"/>
  <c r="X41" i="1"/>
  <c r="Y41" i="1"/>
  <c r="V236" i="1" l="1"/>
  <c r="Y235" i="1"/>
  <c r="Z235" i="1"/>
  <c r="X235" i="1"/>
  <c r="Y42" i="1"/>
  <c r="Z42" i="1"/>
  <c r="X42" i="1"/>
  <c r="V237" i="1" l="1"/>
  <c r="X236" i="1"/>
  <c r="Y236" i="1"/>
  <c r="Z236" i="1"/>
  <c r="Z43" i="1"/>
  <c r="Y43" i="1"/>
  <c r="X43" i="1"/>
  <c r="V238" i="1" l="1"/>
  <c r="X237" i="1"/>
  <c r="Y237" i="1"/>
  <c r="Z237" i="1"/>
  <c r="Y44" i="1"/>
  <c r="X44" i="1"/>
  <c r="Z44" i="1"/>
  <c r="Y238" i="1" l="1"/>
  <c r="X238" i="1"/>
  <c r="Z238" i="1"/>
  <c r="V239" i="1"/>
  <c r="Z45" i="1"/>
  <c r="X45" i="1"/>
  <c r="Y45" i="1"/>
  <c r="Z239" i="1" l="1"/>
  <c r="X239" i="1"/>
  <c r="Y239" i="1"/>
  <c r="V240" i="1"/>
  <c r="Y46" i="1"/>
  <c r="Z46" i="1"/>
  <c r="X46" i="1"/>
  <c r="V241" i="1" l="1"/>
  <c r="Z240" i="1"/>
  <c r="Y240" i="1"/>
  <c r="X240" i="1"/>
  <c r="Y47" i="1"/>
  <c r="X47" i="1"/>
  <c r="Z47" i="1"/>
  <c r="V242" i="1" l="1"/>
  <c r="Z241" i="1"/>
  <c r="X241" i="1"/>
  <c r="Y241" i="1"/>
  <c r="Y48" i="1"/>
  <c r="Z48" i="1"/>
  <c r="X48" i="1"/>
  <c r="Y242" i="1" l="1"/>
  <c r="X242" i="1"/>
  <c r="Z242" i="1"/>
  <c r="V243" i="1"/>
  <c r="Z49" i="1"/>
  <c r="Y49" i="1"/>
  <c r="X49" i="1"/>
  <c r="V244" i="1" l="1"/>
  <c r="Z243" i="1"/>
  <c r="Y243" i="1"/>
  <c r="X243" i="1"/>
  <c r="X50" i="1"/>
  <c r="Z50" i="1"/>
  <c r="Y50" i="1"/>
  <c r="Y244" i="1" l="1"/>
  <c r="Z244" i="1"/>
  <c r="X244" i="1"/>
  <c r="V245" i="1"/>
  <c r="Z51" i="1"/>
  <c r="Y51" i="1"/>
  <c r="X51" i="1"/>
  <c r="V246" i="1" l="1"/>
  <c r="Y245" i="1"/>
  <c r="X245" i="1"/>
  <c r="Z245" i="1"/>
  <c r="X52" i="1"/>
  <c r="Y52" i="1"/>
  <c r="Z52" i="1"/>
  <c r="V247" i="1" l="1"/>
  <c r="X246" i="1"/>
  <c r="Z246" i="1"/>
  <c r="Y246" i="1"/>
  <c r="X53" i="1"/>
  <c r="Y53" i="1"/>
  <c r="Z53" i="1"/>
  <c r="Y247" i="1" l="1"/>
  <c r="Z247" i="1"/>
  <c r="V248" i="1"/>
  <c r="X247" i="1"/>
  <c r="Z54" i="1"/>
  <c r="X54" i="1"/>
  <c r="Y54" i="1"/>
  <c r="V249" i="1" l="1"/>
  <c r="Y248" i="1"/>
  <c r="X248" i="1"/>
  <c r="Z248" i="1"/>
  <c r="Y55" i="1"/>
  <c r="Z55" i="1"/>
  <c r="X55" i="1"/>
  <c r="Z249" i="1" l="1"/>
  <c r="Y249" i="1"/>
  <c r="X249" i="1"/>
  <c r="V250" i="1"/>
  <c r="Y56" i="1"/>
  <c r="Z56" i="1"/>
  <c r="X56" i="1"/>
  <c r="V251" i="1" l="1"/>
  <c r="Z250" i="1"/>
  <c r="Y250" i="1"/>
  <c r="X250" i="1"/>
  <c r="X57" i="1"/>
  <c r="Y57" i="1"/>
  <c r="Z57" i="1"/>
  <c r="X251" i="1" l="1"/>
  <c r="Y251" i="1"/>
  <c r="V252" i="1"/>
  <c r="Z251" i="1"/>
  <c r="X58" i="1"/>
  <c r="Z58" i="1"/>
  <c r="Y58" i="1"/>
  <c r="Z252" i="1" l="1"/>
  <c r="Y252" i="1"/>
  <c r="X252" i="1"/>
  <c r="V253" i="1"/>
  <c r="Y59" i="1"/>
  <c r="X59" i="1"/>
  <c r="Z59" i="1"/>
  <c r="V254" i="1" l="1"/>
  <c r="Y253" i="1"/>
  <c r="X253" i="1"/>
  <c r="Z253" i="1"/>
  <c r="Y60" i="1"/>
  <c r="Z60" i="1"/>
  <c r="X60" i="1"/>
  <c r="Z254" i="1" l="1"/>
  <c r="Y254" i="1"/>
  <c r="X254" i="1"/>
  <c r="V255" i="1"/>
  <c r="Y61" i="1"/>
  <c r="X61" i="1"/>
  <c r="Z61" i="1"/>
  <c r="Z255" i="1" l="1"/>
  <c r="Y255" i="1"/>
  <c r="X255" i="1"/>
  <c r="V256" i="1"/>
  <c r="X62" i="1"/>
  <c r="Y62" i="1"/>
  <c r="Z62" i="1"/>
  <c r="V257" i="1" l="1"/>
  <c r="Z256" i="1"/>
  <c r="Y256" i="1"/>
  <c r="X256" i="1"/>
  <c r="X63" i="1"/>
  <c r="Z63" i="1"/>
  <c r="Y63" i="1"/>
  <c r="V258" i="1" l="1"/>
  <c r="Z257" i="1"/>
  <c r="Y257" i="1"/>
  <c r="X257" i="1"/>
  <c r="Z64" i="1"/>
  <c r="X64" i="1"/>
  <c r="Y64" i="1"/>
  <c r="Z258" i="1" l="1"/>
  <c r="Y258" i="1"/>
  <c r="X258" i="1"/>
  <c r="V259" i="1"/>
  <c r="X65" i="1"/>
  <c r="Z65" i="1"/>
  <c r="Y65" i="1"/>
  <c r="V260" i="1" l="1"/>
  <c r="X259" i="1"/>
  <c r="Z259" i="1"/>
  <c r="Y259" i="1"/>
  <c r="X66" i="1"/>
  <c r="Y66" i="1"/>
  <c r="Z66" i="1"/>
  <c r="V261" i="1" l="1"/>
  <c r="X260" i="1"/>
  <c r="Z260" i="1"/>
  <c r="Y260" i="1"/>
  <c r="Z67" i="1"/>
  <c r="Y67" i="1"/>
  <c r="X67" i="1"/>
  <c r="V262" i="1" l="1"/>
  <c r="Z261" i="1"/>
  <c r="Y261" i="1"/>
  <c r="X261" i="1"/>
  <c r="Y68" i="1"/>
  <c r="Z68" i="1"/>
  <c r="X68" i="1"/>
  <c r="Z262" i="1" l="1"/>
  <c r="Y262" i="1"/>
  <c r="X262" i="1"/>
  <c r="V263" i="1"/>
  <c r="X69" i="1"/>
  <c r="Y69" i="1"/>
  <c r="Z69" i="1"/>
  <c r="X263" i="1" l="1"/>
  <c r="V264" i="1"/>
  <c r="Z263" i="1"/>
  <c r="Y263" i="1"/>
  <c r="Z70" i="1"/>
  <c r="Y70" i="1"/>
  <c r="X70" i="1"/>
  <c r="V265" i="1" l="1"/>
  <c r="Z264" i="1"/>
  <c r="Y264" i="1"/>
  <c r="X264" i="1"/>
  <c r="X71" i="1"/>
  <c r="Z71" i="1"/>
  <c r="Y71" i="1"/>
  <c r="Z265" i="1" l="1"/>
  <c r="X265" i="1"/>
  <c r="V266" i="1"/>
  <c r="Y265" i="1"/>
  <c r="Y72" i="1"/>
  <c r="Z72" i="1"/>
  <c r="X72" i="1"/>
  <c r="V267" i="1" l="1"/>
  <c r="X266" i="1"/>
  <c r="Y266" i="1"/>
  <c r="Z266" i="1"/>
  <c r="X73" i="1"/>
  <c r="Y73" i="1"/>
  <c r="Z73" i="1"/>
  <c r="Z267" i="1" l="1"/>
  <c r="Y267" i="1"/>
  <c r="X267" i="1"/>
  <c r="V268" i="1"/>
  <c r="X74" i="1"/>
  <c r="Y74" i="1"/>
  <c r="Z74" i="1"/>
  <c r="X268" i="1" l="1"/>
  <c r="V269" i="1"/>
  <c r="Y268" i="1"/>
  <c r="Z268" i="1"/>
  <c r="Y75" i="1"/>
  <c r="X75" i="1"/>
  <c r="Z75" i="1"/>
  <c r="V270" i="1" l="1"/>
  <c r="X269" i="1"/>
  <c r="Z269" i="1"/>
  <c r="Y269" i="1"/>
  <c r="Y76" i="1"/>
  <c r="X76" i="1"/>
  <c r="Z76" i="1"/>
  <c r="V271" i="1" l="1"/>
  <c r="Z270" i="1"/>
  <c r="Y270" i="1"/>
  <c r="X270" i="1"/>
  <c r="X77" i="1"/>
  <c r="Y77" i="1"/>
  <c r="Z77" i="1"/>
  <c r="V272" i="1" l="1"/>
  <c r="Z271" i="1"/>
  <c r="Y271" i="1"/>
  <c r="X271" i="1"/>
  <c r="X78" i="1"/>
  <c r="Y78" i="1"/>
  <c r="Z78" i="1"/>
  <c r="Y272" i="1" l="1"/>
  <c r="X272" i="1"/>
  <c r="Z272" i="1"/>
  <c r="V273" i="1"/>
  <c r="Y79" i="1"/>
  <c r="X79" i="1"/>
  <c r="Z79" i="1"/>
  <c r="Y273" i="1" l="1"/>
  <c r="X273" i="1"/>
  <c r="Z273" i="1"/>
  <c r="V274" i="1"/>
  <c r="Y80" i="1"/>
  <c r="X80" i="1"/>
  <c r="Z80" i="1"/>
  <c r="V275" i="1" l="1"/>
  <c r="X274" i="1"/>
  <c r="Y274" i="1"/>
  <c r="Z274" i="1"/>
  <c r="Z81" i="1"/>
  <c r="Y81" i="1"/>
  <c r="X81" i="1"/>
  <c r="V276" i="1" l="1"/>
  <c r="Z275" i="1"/>
  <c r="Y275" i="1"/>
  <c r="X275" i="1"/>
  <c r="X82" i="1"/>
  <c r="Y82" i="1"/>
  <c r="Z82" i="1"/>
  <c r="Y276" i="1" l="1"/>
  <c r="X276" i="1"/>
  <c r="V277" i="1"/>
  <c r="V278" i="1" s="1"/>
  <c r="Z276" i="1"/>
  <c r="Z83" i="1"/>
  <c r="X83" i="1"/>
  <c r="Y83" i="1"/>
  <c r="V279" i="1" l="1"/>
  <c r="Z278" i="1"/>
  <c r="Y278" i="1"/>
  <c r="X278" i="1"/>
  <c r="Z277" i="1"/>
  <c r="Y277" i="1"/>
  <c r="X277" i="1"/>
  <c r="Y84" i="1"/>
  <c r="X84" i="1"/>
  <c r="Z84" i="1"/>
  <c r="Y279" i="1" l="1"/>
  <c r="X279" i="1"/>
  <c r="V280" i="1"/>
  <c r="Z279" i="1"/>
  <c r="X85" i="1"/>
  <c r="Y85" i="1"/>
  <c r="Z85" i="1"/>
  <c r="Z280" i="1" l="1"/>
  <c r="Y280" i="1"/>
  <c r="X280" i="1"/>
  <c r="V281" i="1"/>
  <c r="Z86" i="1"/>
  <c r="Y86" i="1"/>
  <c r="X86" i="1"/>
  <c r="V282" i="1" l="1"/>
  <c r="X281" i="1"/>
  <c r="Y281" i="1"/>
  <c r="Z281" i="1"/>
  <c r="Z87" i="1"/>
  <c r="Y87" i="1"/>
  <c r="X87" i="1"/>
  <c r="V283" i="1" l="1"/>
  <c r="Z282" i="1"/>
  <c r="Y282" i="1"/>
  <c r="X282" i="1"/>
  <c r="Y88" i="1"/>
  <c r="Z88" i="1"/>
  <c r="X88" i="1"/>
  <c r="X283" i="1" l="1"/>
  <c r="Y283" i="1"/>
  <c r="Z283" i="1"/>
  <c r="V284" i="1"/>
  <c r="X89" i="1"/>
  <c r="Y89" i="1"/>
  <c r="Z89" i="1"/>
  <c r="Y284" i="1" l="1"/>
  <c r="V285" i="1"/>
  <c r="Z284" i="1"/>
  <c r="X284" i="1"/>
  <c r="X90" i="1"/>
  <c r="Y90" i="1"/>
  <c r="Z90" i="1"/>
  <c r="V286" i="1" l="1"/>
  <c r="X285" i="1"/>
  <c r="Y285" i="1"/>
  <c r="Z285" i="1"/>
  <c r="Z91" i="1"/>
  <c r="Y91" i="1"/>
  <c r="X91" i="1"/>
  <c r="V287" i="1" l="1"/>
  <c r="Z286" i="1"/>
  <c r="Y286" i="1"/>
  <c r="X286" i="1"/>
  <c r="Y92" i="1"/>
  <c r="X92" i="1"/>
  <c r="Z92" i="1"/>
  <c r="X287" i="1" l="1"/>
  <c r="Z287" i="1"/>
  <c r="Y287" i="1"/>
  <c r="V288" i="1"/>
  <c r="X93" i="1"/>
  <c r="Y93" i="1"/>
  <c r="Z93" i="1"/>
  <c r="V289" i="1" l="1"/>
  <c r="X288" i="1"/>
  <c r="Y288" i="1"/>
  <c r="Z288" i="1"/>
  <c r="X94" i="1"/>
  <c r="Z94" i="1"/>
  <c r="Y94" i="1"/>
  <c r="V290" i="1" l="1"/>
  <c r="Z289" i="1"/>
  <c r="Y289" i="1"/>
  <c r="X289" i="1"/>
  <c r="Z95" i="1"/>
  <c r="Y95" i="1"/>
  <c r="X95" i="1"/>
  <c r="Z290" i="1" l="1"/>
  <c r="Y290" i="1"/>
  <c r="V291" i="1"/>
  <c r="X290" i="1"/>
  <c r="Y96" i="1"/>
  <c r="Z96" i="1"/>
  <c r="X96" i="1"/>
  <c r="Y291" i="1" l="1"/>
  <c r="Z291" i="1"/>
  <c r="V292" i="1"/>
  <c r="X291" i="1"/>
  <c r="X97" i="1"/>
  <c r="Z97" i="1"/>
  <c r="Y97" i="1"/>
  <c r="V293" i="1" l="1"/>
  <c r="X292" i="1"/>
  <c r="Y292" i="1"/>
  <c r="Z292" i="1"/>
  <c r="X98" i="1"/>
  <c r="Y98" i="1"/>
  <c r="Z98" i="1"/>
  <c r="Z293" i="1" l="1"/>
  <c r="V294" i="1"/>
  <c r="Y293" i="1"/>
  <c r="X293" i="1"/>
  <c r="Z99" i="1"/>
  <c r="Y99" i="1"/>
  <c r="X99" i="1"/>
  <c r="Z294" i="1" l="1"/>
  <c r="V295" i="1"/>
  <c r="X294" i="1"/>
  <c r="Y294" i="1"/>
  <c r="Y100" i="1"/>
  <c r="Z100" i="1"/>
  <c r="X100" i="1"/>
  <c r="X295" i="1" l="1"/>
  <c r="Z295" i="1"/>
  <c r="Y295" i="1"/>
  <c r="V296" i="1"/>
  <c r="Y101" i="1"/>
  <c r="X101" i="1"/>
  <c r="Z101" i="1"/>
  <c r="X296" i="1" l="1"/>
  <c r="Z296" i="1"/>
  <c r="Y296" i="1"/>
  <c r="V297" i="1"/>
  <c r="Z102" i="1"/>
  <c r="Y102" i="1"/>
  <c r="X102" i="1"/>
  <c r="V298" i="1" l="1"/>
  <c r="Z297" i="1"/>
  <c r="X297" i="1"/>
  <c r="Y297" i="1"/>
  <c r="Z103" i="1"/>
  <c r="X103" i="1"/>
  <c r="Y103" i="1"/>
  <c r="V299" i="1" l="1"/>
  <c r="Y298" i="1"/>
  <c r="X298" i="1"/>
  <c r="Z298" i="1"/>
  <c r="Y104" i="1"/>
  <c r="Z104" i="1"/>
  <c r="X104" i="1"/>
  <c r="V300" i="1" l="1"/>
  <c r="Z299" i="1"/>
  <c r="Y299" i="1"/>
  <c r="X299" i="1"/>
  <c r="X105" i="1"/>
  <c r="Y105" i="1"/>
  <c r="Z105" i="1"/>
  <c r="Z300" i="1" l="1"/>
  <c r="Y300" i="1"/>
  <c r="V301" i="1"/>
  <c r="X300" i="1"/>
  <c r="X106" i="1"/>
  <c r="Z106" i="1"/>
  <c r="Y106" i="1"/>
  <c r="Y301" i="1" l="1"/>
  <c r="X301" i="1"/>
  <c r="Z301" i="1"/>
  <c r="V302" i="1"/>
  <c r="Z107" i="1"/>
  <c r="Y107" i="1"/>
  <c r="X107" i="1"/>
  <c r="Z302" i="1" l="1"/>
  <c r="Y302" i="1"/>
  <c r="X302" i="1"/>
  <c r="V303" i="1"/>
  <c r="Y108" i="1"/>
  <c r="X108" i="1"/>
  <c r="Z108" i="1"/>
  <c r="Z303" i="1" l="1"/>
  <c r="X303" i="1"/>
  <c r="Y303" i="1"/>
  <c r="V304" i="1"/>
  <c r="X109" i="1"/>
  <c r="Y109" i="1"/>
  <c r="Z109" i="1"/>
  <c r="V305" i="1" l="1"/>
  <c r="X304" i="1"/>
  <c r="Y304" i="1"/>
  <c r="Z304" i="1"/>
  <c r="Z110" i="1"/>
  <c r="Y110" i="1"/>
  <c r="X110" i="1"/>
  <c r="V306" i="1" l="1"/>
  <c r="Y305" i="1"/>
  <c r="Z305" i="1"/>
  <c r="X305" i="1"/>
  <c r="X111" i="1"/>
  <c r="Z111" i="1"/>
  <c r="Y111" i="1"/>
  <c r="Z306" i="1" l="1"/>
  <c r="Y306" i="1"/>
  <c r="X306" i="1"/>
  <c r="V307" i="1"/>
  <c r="Y112" i="1"/>
  <c r="Z112" i="1"/>
  <c r="X112" i="1"/>
  <c r="V308" i="1" l="1"/>
  <c r="Y307" i="1"/>
  <c r="X307" i="1"/>
  <c r="Z307" i="1"/>
  <c r="X113" i="1"/>
  <c r="Y113" i="1"/>
  <c r="Z113" i="1"/>
  <c r="Z308" i="1" l="1"/>
  <c r="Y308" i="1"/>
  <c r="X308" i="1"/>
  <c r="V309" i="1"/>
  <c r="X114" i="1"/>
  <c r="Y114" i="1"/>
  <c r="Z114" i="1"/>
  <c r="V310" i="1" l="1"/>
  <c r="Z309" i="1"/>
  <c r="Y309" i="1"/>
  <c r="X309" i="1"/>
  <c r="Z115" i="1"/>
  <c r="Y115" i="1"/>
  <c r="X115" i="1"/>
  <c r="V311" i="1" l="1"/>
  <c r="Z310" i="1"/>
  <c r="Y310" i="1"/>
  <c r="X310" i="1"/>
  <c r="Y116" i="1"/>
  <c r="X116" i="1"/>
  <c r="Z116" i="1"/>
  <c r="Y311" i="1" l="1"/>
  <c r="X311" i="1"/>
  <c r="Z311" i="1"/>
  <c r="V312" i="1"/>
  <c r="X117" i="1"/>
  <c r="Y117" i="1"/>
  <c r="Z117" i="1"/>
  <c r="Z312" i="1" l="1"/>
  <c r="X312" i="1"/>
  <c r="V313" i="1"/>
  <c r="Y312" i="1"/>
  <c r="Z118" i="1"/>
  <c r="Y118" i="1"/>
  <c r="X118" i="1"/>
  <c r="V314" i="1" l="1"/>
  <c r="Y313" i="1"/>
  <c r="Z313" i="1"/>
  <c r="X313" i="1"/>
  <c r="X119" i="1"/>
  <c r="Z119" i="1"/>
  <c r="Y119" i="1"/>
  <c r="V315" i="1" l="1"/>
  <c r="V316" i="1" s="1"/>
  <c r="Z314" i="1"/>
  <c r="X314" i="1"/>
  <c r="Y314" i="1"/>
  <c r="Y120" i="1"/>
  <c r="Z120" i="1"/>
  <c r="X120" i="1"/>
  <c r="V317" i="1" l="1"/>
  <c r="Z316" i="1"/>
  <c r="Y316" i="1"/>
  <c r="X316" i="1"/>
  <c r="Z315" i="1"/>
  <c r="Y315" i="1"/>
  <c r="X315" i="1"/>
  <c r="Y121" i="1"/>
  <c r="X121" i="1"/>
  <c r="Z121" i="1"/>
  <c r="V318" i="1" l="1"/>
  <c r="Y317" i="1"/>
  <c r="Z317" i="1"/>
  <c r="X317" i="1"/>
  <c r="X122" i="1"/>
  <c r="Y122" i="1"/>
  <c r="Z122" i="1"/>
  <c r="V319" i="1" l="1"/>
  <c r="Y318" i="1"/>
  <c r="X318" i="1"/>
  <c r="Z318" i="1"/>
  <c r="Z123" i="1"/>
  <c r="Y123" i="1"/>
  <c r="X123" i="1"/>
  <c r="Y319" i="1" l="1"/>
  <c r="V320" i="1"/>
  <c r="X319" i="1"/>
  <c r="Z319" i="1"/>
  <c r="Y124" i="1"/>
  <c r="X124" i="1"/>
  <c r="Z124" i="1"/>
  <c r="X320" i="1" l="1"/>
  <c r="Z320" i="1"/>
  <c r="Y320" i="1"/>
  <c r="V321" i="1"/>
  <c r="Y125" i="1"/>
  <c r="Z125" i="1"/>
  <c r="X125" i="1"/>
  <c r="X321" i="1" l="1"/>
  <c r="Z321" i="1"/>
  <c r="V322" i="1"/>
  <c r="Y321" i="1"/>
  <c r="Z126" i="1"/>
  <c r="X126" i="1"/>
  <c r="Y126" i="1"/>
  <c r="V323" i="1" l="1"/>
  <c r="Z322" i="1"/>
  <c r="Y322" i="1"/>
  <c r="X322" i="1"/>
  <c r="X127" i="1"/>
  <c r="Y127" i="1"/>
  <c r="Z127" i="1"/>
  <c r="X323" i="1" l="1"/>
  <c r="V324" i="1"/>
  <c r="Z323" i="1"/>
  <c r="Y323" i="1"/>
  <c r="Z128" i="1"/>
  <c r="X128" i="1"/>
  <c r="Y128" i="1"/>
  <c r="Z324" i="1" l="1"/>
  <c r="V325" i="1"/>
  <c r="Y324" i="1"/>
  <c r="X324" i="1"/>
  <c r="Z129" i="1"/>
  <c r="Y129" i="1"/>
  <c r="X129" i="1"/>
  <c r="V326" i="1" l="1"/>
  <c r="X325" i="1"/>
  <c r="Z325" i="1"/>
  <c r="Y325" i="1"/>
  <c r="X130" i="1"/>
  <c r="Z130" i="1"/>
  <c r="Y130" i="1"/>
  <c r="V327" i="1" l="1"/>
  <c r="Z326" i="1"/>
  <c r="Y326" i="1"/>
  <c r="X326" i="1"/>
  <c r="Z131" i="1"/>
  <c r="X131" i="1"/>
  <c r="Y131" i="1"/>
  <c r="Z327" i="1" l="1"/>
  <c r="Y327" i="1"/>
  <c r="X327" i="1"/>
  <c r="V328" i="1"/>
  <c r="Y132" i="1"/>
  <c r="Z132" i="1"/>
  <c r="X132" i="1"/>
  <c r="Y328" i="1" l="1"/>
  <c r="Z328" i="1"/>
  <c r="X328" i="1"/>
  <c r="V329" i="1"/>
  <c r="X133" i="1"/>
  <c r="Z133" i="1"/>
  <c r="Y133" i="1"/>
  <c r="Z329" i="1" l="1"/>
  <c r="V330" i="1"/>
  <c r="Y329" i="1"/>
  <c r="X329" i="1"/>
  <c r="Z134" i="1"/>
  <c r="X134" i="1"/>
  <c r="Y134" i="1"/>
  <c r="Z330" i="1" l="1"/>
  <c r="Y330" i="1"/>
  <c r="X330" i="1"/>
  <c r="V331" i="1"/>
  <c r="Z135" i="1"/>
  <c r="Y135" i="1"/>
  <c r="X135" i="1"/>
  <c r="V332" i="1" l="1"/>
  <c r="Z331" i="1"/>
  <c r="Y331" i="1"/>
  <c r="X331" i="1"/>
  <c r="Y136" i="1"/>
  <c r="Z136" i="1"/>
  <c r="X136" i="1"/>
  <c r="V333" i="1" l="1"/>
  <c r="Z332" i="1"/>
  <c r="Y332" i="1"/>
  <c r="X332" i="1"/>
  <c r="X137" i="1"/>
  <c r="Z137" i="1"/>
  <c r="Y137" i="1"/>
  <c r="X333" i="1" l="1"/>
  <c r="Z333" i="1"/>
  <c r="Y333" i="1"/>
  <c r="V334" i="1"/>
  <c r="X138" i="1"/>
  <c r="Y138" i="1"/>
  <c r="Z138" i="1"/>
  <c r="V335" i="1" l="1"/>
  <c r="X334" i="1"/>
  <c r="Z334" i="1"/>
  <c r="Y334" i="1"/>
  <c r="Z139" i="1"/>
  <c r="Y139" i="1"/>
  <c r="X139" i="1"/>
  <c r="V336" i="1" l="1"/>
  <c r="Z335" i="1"/>
  <c r="Y335" i="1"/>
  <c r="X335" i="1"/>
  <c r="Y140" i="1"/>
  <c r="X140" i="1"/>
  <c r="Z140" i="1"/>
  <c r="Z336" i="1" l="1"/>
  <c r="V337" i="1"/>
  <c r="Y336" i="1"/>
  <c r="X336" i="1"/>
  <c r="Y141" i="1"/>
  <c r="Z141" i="1"/>
  <c r="X141" i="1"/>
  <c r="Y337" i="1" l="1"/>
  <c r="X337" i="1"/>
  <c r="Z337" i="1"/>
  <c r="V338" i="1"/>
  <c r="Z142" i="1"/>
  <c r="X142" i="1"/>
  <c r="Y142" i="1"/>
  <c r="X338" i="1" l="1"/>
  <c r="Z338" i="1"/>
  <c r="Y338" i="1"/>
  <c r="V339" i="1"/>
  <c r="X143" i="1"/>
  <c r="Y143" i="1"/>
  <c r="Z143" i="1"/>
  <c r="V340" i="1" l="1"/>
  <c r="X339" i="1"/>
  <c r="Y339" i="1"/>
  <c r="Z339" i="1"/>
  <c r="Y144" i="1"/>
  <c r="X144" i="1"/>
  <c r="Z144" i="1"/>
  <c r="Y340" i="1" l="1"/>
  <c r="X340" i="1"/>
  <c r="Z340" i="1"/>
  <c r="V341" i="1"/>
  <c r="X145" i="1"/>
  <c r="Y145" i="1"/>
  <c r="Z145" i="1"/>
  <c r="V342" i="1" l="1"/>
  <c r="Y341" i="1"/>
  <c r="Z341" i="1"/>
  <c r="X341" i="1"/>
  <c r="X146" i="1"/>
  <c r="Z146" i="1"/>
  <c r="Y146" i="1"/>
  <c r="Y342" i="1" l="1"/>
  <c r="X342" i="1"/>
  <c r="V343" i="1"/>
  <c r="Z342" i="1"/>
  <c r="Y147" i="1"/>
  <c r="X147" i="1"/>
  <c r="Z147" i="1"/>
  <c r="Z343" i="1" l="1"/>
  <c r="X343" i="1"/>
  <c r="V344" i="1"/>
  <c r="Y343" i="1"/>
  <c r="Y148" i="1"/>
  <c r="X148" i="1"/>
  <c r="Z148" i="1"/>
  <c r="V345" i="1" l="1"/>
  <c r="Z344" i="1"/>
  <c r="Y344" i="1"/>
  <c r="X344" i="1"/>
  <c r="Y149" i="1"/>
  <c r="X149" i="1"/>
  <c r="Z149" i="1"/>
  <c r="Z345" i="1" l="1"/>
  <c r="Y345" i="1"/>
  <c r="V346" i="1"/>
  <c r="X345" i="1"/>
  <c r="Z150" i="1"/>
  <c r="Y150" i="1"/>
  <c r="X150" i="1"/>
  <c r="V347" i="1" l="1"/>
  <c r="Z346" i="1"/>
  <c r="Y346" i="1"/>
  <c r="X346" i="1"/>
  <c r="X151" i="1"/>
  <c r="Y151" i="1"/>
  <c r="Z151" i="1"/>
  <c r="V348" i="1" l="1"/>
  <c r="Z347" i="1"/>
  <c r="Y347" i="1"/>
  <c r="X347" i="1"/>
  <c r="Y152" i="1"/>
  <c r="Z152" i="1"/>
  <c r="X152" i="1"/>
  <c r="Z348" i="1" l="1"/>
  <c r="V349" i="1"/>
  <c r="X348" i="1"/>
  <c r="Y348" i="1"/>
  <c r="X153" i="1"/>
  <c r="Y153" i="1"/>
  <c r="Z153" i="1"/>
  <c r="V350" i="1" l="1"/>
  <c r="X349" i="1"/>
  <c r="Y349" i="1"/>
  <c r="Z349" i="1"/>
  <c r="X154" i="1"/>
  <c r="Y154" i="1"/>
  <c r="Z154" i="1"/>
  <c r="V351" i="1" l="1"/>
  <c r="Z350" i="1"/>
  <c r="X350" i="1"/>
  <c r="Y350" i="1"/>
  <c r="Y155" i="1"/>
  <c r="Z155" i="1"/>
  <c r="X155" i="1"/>
  <c r="V352" i="1" l="1"/>
  <c r="Y351" i="1"/>
  <c r="X351" i="1"/>
  <c r="Z351" i="1"/>
  <c r="Y156" i="1"/>
  <c r="X156" i="1"/>
  <c r="Z156" i="1"/>
  <c r="V353" i="1" l="1"/>
  <c r="X352" i="1"/>
  <c r="Y352" i="1"/>
  <c r="Z352" i="1"/>
  <c r="Y157" i="1"/>
  <c r="Z157" i="1"/>
  <c r="X157" i="1"/>
  <c r="V354" i="1" l="1"/>
  <c r="X353" i="1"/>
  <c r="Z353" i="1"/>
  <c r="Y353" i="1"/>
  <c r="Z158" i="1"/>
  <c r="Y158" i="1"/>
  <c r="X158" i="1"/>
  <c r="V355" i="1" l="1"/>
  <c r="Z354" i="1"/>
  <c r="X354" i="1"/>
  <c r="Y354" i="1"/>
  <c r="X159" i="1"/>
  <c r="Y159" i="1"/>
  <c r="Z159" i="1"/>
  <c r="V356" i="1" l="1"/>
  <c r="Z355" i="1"/>
  <c r="X355" i="1"/>
  <c r="Y355" i="1"/>
  <c r="Z160" i="1"/>
  <c r="Y160" i="1"/>
  <c r="X160" i="1"/>
  <c r="V357" i="1" l="1"/>
  <c r="Z356" i="1"/>
  <c r="X356" i="1"/>
  <c r="Y356" i="1"/>
  <c r="Z161" i="1"/>
  <c r="X161" i="1"/>
  <c r="Y161" i="1"/>
  <c r="V358" i="1" l="1"/>
  <c r="V359" i="1" s="1"/>
  <c r="Y357" i="1"/>
  <c r="Z357" i="1"/>
  <c r="X357" i="1"/>
  <c r="X162" i="1"/>
  <c r="Z162" i="1"/>
  <c r="Y162" i="1"/>
  <c r="V360" i="1" l="1"/>
  <c r="Z359" i="1"/>
  <c r="Y359" i="1"/>
  <c r="X359" i="1"/>
  <c r="Y358" i="1"/>
  <c r="Z358" i="1"/>
  <c r="X358" i="1"/>
  <c r="Z163" i="1"/>
  <c r="Y163" i="1"/>
  <c r="X163" i="1"/>
  <c r="V361" i="1" l="1"/>
  <c r="Z360" i="1"/>
  <c r="Y360" i="1"/>
  <c r="X360" i="1"/>
  <c r="Y164" i="1"/>
  <c r="Z164" i="1"/>
  <c r="X164" i="1"/>
  <c r="V362" i="1" l="1"/>
  <c r="Z361" i="1"/>
  <c r="Y361" i="1"/>
  <c r="X361" i="1"/>
  <c r="X165" i="1"/>
  <c r="Z165" i="1"/>
  <c r="Y165" i="1"/>
  <c r="V363" i="1" l="1"/>
  <c r="Z362" i="1"/>
  <c r="Y362" i="1"/>
  <c r="X362" i="1"/>
  <c r="Z166" i="1"/>
  <c r="X166" i="1"/>
  <c r="Y166" i="1"/>
  <c r="Z363" i="1" l="1"/>
  <c r="V364" i="1"/>
  <c r="Y363" i="1"/>
  <c r="X363" i="1"/>
  <c r="Z167" i="1"/>
  <c r="X167" i="1"/>
  <c r="Y167" i="1"/>
  <c r="V365" i="1" l="1"/>
  <c r="X364" i="1"/>
  <c r="Z364" i="1"/>
  <c r="Y364" i="1"/>
  <c r="Z168" i="1"/>
  <c r="X168" i="1"/>
  <c r="Y168" i="1"/>
  <c r="V366" i="1" l="1"/>
  <c r="Y365" i="1"/>
  <c r="X365" i="1"/>
  <c r="Z365" i="1"/>
  <c r="X169" i="1"/>
  <c r="Y169" i="1"/>
  <c r="Z169" i="1"/>
  <c r="V367" i="1" l="1"/>
  <c r="Y366" i="1"/>
  <c r="X366" i="1"/>
  <c r="Z366" i="1"/>
  <c r="Y170" i="1"/>
  <c r="X170" i="1"/>
  <c r="Z170" i="1"/>
  <c r="V368" i="1" l="1"/>
  <c r="Y367" i="1"/>
  <c r="X367" i="1"/>
  <c r="Z367" i="1"/>
  <c r="Y171" i="1"/>
  <c r="Z171" i="1"/>
  <c r="X171" i="1"/>
  <c r="X368" i="1" l="1"/>
  <c r="Y368" i="1"/>
  <c r="Z368" i="1"/>
  <c r="V369" i="1"/>
  <c r="Y172" i="1"/>
  <c r="X172" i="1"/>
  <c r="Z172" i="1"/>
  <c r="Y369" i="1" l="1"/>
  <c r="Z369" i="1"/>
  <c r="V370" i="1"/>
  <c r="X369" i="1"/>
  <c r="Y173" i="1"/>
  <c r="Z173" i="1"/>
  <c r="X173" i="1"/>
  <c r="Z370" i="1" l="1"/>
  <c r="Y370" i="1"/>
  <c r="X370" i="1"/>
  <c r="V371" i="1"/>
  <c r="Z174" i="1"/>
  <c r="Y174" i="1"/>
  <c r="X174" i="1"/>
  <c r="Z371" i="1" l="1"/>
  <c r="V372" i="1"/>
  <c r="Y371" i="1"/>
  <c r="X371" i="1"/>
  <c r="X175" i="1"/>
  <c r="Y175" i="1"/>
  <c r="Z175" i="1"/>
  <c r="Z372" i="1" l="1"/>
  <c r="V373" i="1"/>
  <c r="Y372" i="1"/>
  <c r="X372" i="1"/>
  <c r="Y176" i="1"/>
  <c r="X176" i="1"/>
  <c r="Z176" i="1"/>
  <c r="V374" i="1" l="1"/>
  <c r="Z373" i="1"/>
  <c r="Y373" i="1"/>
  <c r="X373" i="1"/>
  <c r="X177" i="1"/>
  <c r="Z177" i="1"/>
  <c r="Y177" i="1"/>
  <c r="V375" i="1" l="1"/>
  <c r="Z374" i="1"/>
  <c r="Y374" i="1"/>
  <c r="X374" i="1"/>
  <c r="Y178" i="1"/>
  <c r="X178" i="1"/>
  <c r="Z178" i="1"/>
  <c r="V376" i="1" l="1"/>
  <c r="Z375" i="1"/>
  <c r="Y375" i="1"/>
  <c r="X375" i="1"/>
  <c r="Z179" i="1"/>
  <c r="Y179" i="1"/>
  <c r="X179" i="1"/>
  <c r="V377" i="1" l="1"/>
  <c r="Z376" i="1"/>
  <c r="X376" i="1"/>
  <c r="Y376" i="1"/>
  <c r="Y180" i="1"/>
  <c r="X180" i="1"/>
  <c r="Z180" i="1"/>
  <c r="V378" i="1" l="1"/>
  <c r="Y377" i="1"/>
  <c r="X377" i="1"/>
  <c r="Z377" i="1"/>
  <c r="Y181" i="1"/>
  <c r="X181" i="1"/>
  <c r="Z181" i="1"/>
  <c r="Y378" i="1" l="1"/>
  <c r="V379" i="1"/>
  <c r="X378" i="1"/>
  <c r="Z378" i="1"/>
  <c r="Z182" i="1"/>
  <c r="Y182" i="1"/>
  <c r="X182" i="1"/>
  <c r="V380" i="1" l="1"/>
  <c r="Z379" i="1"/>
  <c r="X379" i="1"/>
  <c r="Y379" i="1"/>
  <c r="X183" i="1"/>
  <c r="Y183" i="1"/>
  <c r="Z183" i="1"/>
  <c r="V381" i="1" l="1"/>
  <c r="Y380" i="1"/>
  <c r="X380" i="1"/>
  <c r="Z380" i="1"/>
  <c r="Z184" i="1"/>
  <c r="X184" i="1"/>
  <c r="Y184" i="1"/>
  <c r="V382" i="1" l="1"/>
  <c r="Y381" i="1"/>
  <c r="X381" i="1"/>
  <c r="Z381" i="1"/>
  <c r="X185" i="1"/>
  <c r="Y185" i="1"/>
  <c r="Z185" i="1"/>
  <c r="V383" i="1" l="1"/>
  <c r="Y382" i="1"/>
  <c r="X382" i="1"/>
  <c r="Z382" i="1"/>
  <c r="Y186" i="1"/>
  <c r="X186" i="1"/>
  <c r="Z186" i="1"/>
  <c r="V384" i="1" l="1"/>
  <c r="Y383" i="1"/>
  <c r="X383" i="1"/>
  <c r="Z383" i="1"/>
  <c r="Y187" i="1"/>
  <c r="X187" i="1"/>
  <c r="Z187" i="1"/>
  <c r="V385" i="1" l="1"/>
  <c r="Y384" i="1"/>
  <c r="X384" i="1"/>
  <c r="Z384" i="1"/>
  <c r="Z188" i="1"/>
  <c r="Y188" i="1"/>
  <c r="X188" i="1"/>
  <c r="Y385" i="1" l="1"/>
  <c r="X385" i="1"/>
  <c r="Z385" i="1"/>
  <c r="V386" i="1"/>
  <c r="Y189" i="1"/>
  <c r="Z189" i="1"/>
  <c r="X189" i="1"/>
  <c r="Y386" i="1" l="1"/>
  <c r="Z386" i="1"/>
  <c r="V387" i="1"/>
  <c r="X386" i="1"/>
  <c r="Z190" i="1"/>
  <c r="X190" i="1"/>
  <c r="Y190" i="1"/>
  <c r="V388" i="1" l="1"/>
  <c r="Y387" i="1"/>
  <c r="Z387" i="1"/>
  <c r="X387" i="1"/>
  <c r="X191" i="1"/>
  <c r="Y191" i="1"/>
  <c r="Z191" i="1"/>
  <c r="V389" i="1" l="1"/>
  <c r="V390" i="1" s="1"/>
  <c r="Z388" i="1"/>
  <c r="X388" i="1"/>
  <c r="Y388" i="1"/>
  <c r="Z192" i="1"/>
  <c r="Y192" i="1"/>
  <c r="X192" i="1"/>
  <c r="X390" i="1" l="1"/>
  <c r="Y390" i="1"/>
  <c r="Z390" i="1"/>
  <c r="V391" i="1"/>
  <c r="X389" i="1"/>
  <c r="Y389" i="1"/>
  <c r="Z389" i="1"/>
  <c r="X193" i="1"/>
  <c r="Z193" i="1"/>
  <c r="Y193" i="1"/>
  <c r="Y391" i="1" l="1"/>
  <c r="Z391" i="1"/>
  <c r="X391" i="1"/>
  <c r="V392" i="1"/>
  <c r="X194" i="1"/>
  <c r="Y194" i="1"/>
  <c r="Z194" i="1"/>
  <c r="X392" i="1" l="1"/>
  <c r="Y392" i="1"/>
  <c r="Z392" i="1"/>
  <c r="V393" i="1"/>
  <c r="Z195" i="1"/>
  <c r="Y195" i="1"/>
  <c r="X195" i="1"/>
  <c r="V394" i="1" l="1"/>
  <c r="X393" i="1"/>
  <c r="Y393" i="1"/>
  <c r="Z393" i="1"/>
  <c r="Y196" i="1"/>
  <c r="Z196" i="1"/>
  <c r="X196" i="1"/>
  <c r="V395" i="1" l="1"/>
  <c r="X394" i="1"/>
  <c r="Y394" i="1"/>
  <c r="Z394" i="1"/>
  <c r="X197" i="1"/>
  <c r="Z197" i="1"/>
  <c r="Y197" i="1"/>
  <c r="V396" i="1" l="1"/>
  <c r="Y395" i="1"/>
  <c r="Z395" i="1"/>
  <c r="X395" i="1"/>
  <c r="X396" i="1" l="1"/>
  <c r="V397" i="1"/>
  <c r="V398" i="1" s="1"/>
  <c r="V399" i="1" s="1"/>
  <c r="V400" i="1" s="1"/>
  <c r="V401" i="1" s="1"/>
  <c r="Z396" i="1"/>
  <c r="Y396" i="1"/>
  <c r="X401" i="1" l="1"/>
  <c r="Z401" i="1"/>
  <c r="Y401" i="1"/>
  <c r="V402" i="1"/>
  <c r="X400" i="1"/>
  <c r="Y400" i="1"/>
  <c r="Z400" i="1"/>
  <c r="Z399" i="1"/>
  <c r="X399" i="1"/>
  <c r="Y399" i="1"/>
  <c r="X398" i="1"/>
  <c r="Y398" i="1"/>
  <c r="Z398" i="1"/>
  <c r="X397" i="1"/>
  <c r="Y397" i="1"/>
  <c r="Z397" i="1"/>
  <c r="Y402" i="1" l="1"/>
  <c r="Z402" i="1"/>
  <c r="X402" i="1"/>
  <c r="V403" i="1"/>
  <c r="V404" i="1" l="1"/>
  <c r="V405" i="1" s="1"/>
  <c r="V406" i="1" s="1"/>
  <c r="X403" i="1"/>
  <c r="Y403" i="1"/>
  <c r="Z403" i="1"/>
  <c r="V407" i="1" l="1"/>
  <c r="Y406" i="1"/>
  <c r="X406" i="1"/>
  <c r="Z406" i="1"/>
  <c r="Z405" i="1"/>
  <c r="Y405" i="1"/>
  <c r="X405" i="1"/>
  <c r="X404" i="1"/>
  <c r="Y404" i="1"/>
  <c r="Z404" i="1"/>
  <c r="Y407" i="1" l="1"/>
  <c r="Z407" i="1"/>
  <c r="V408" i="1"/>
  <c r="X407" i="1"/>
  <c r="X408" i="1" l="1"/>
  <c r="Z408" i="1"/>
  <c r="Y408" i="1"/>
  <c r="V409" i="1"/>
  <c r="X409" i="1" l="1"/>
  <c r="V410" i="1"/>
  <c r="V411" i="1" s="1"/>
  <c r="Y409" i="1"/>
  <c r="Z409" i="1"/>
  <c r="X411" i="1" l="1"/>
  <c r="Y411" i="1"/>
  <c r="Z411" i="1"/>
  <c r="V412" i="1"/>
  <c r="X410" i="1"/>
  <c r="Z410" i="1"/>
  <c r="Y410" i="1"/>
  <c r="V413" i="1" l="1"/>
  <c r="X412" i="1"/>
  <c r="Y412" i="1"/>
  <c r="Z412" i="1"/>
  <c r="X413" i="1" l="1"/>
  <c r="V414" i="1"/>
  <c r="V415" i="1" s="1"/>
  <c r="Y413" i="1"/>
  <c r="Z413" i="1"/>
  <c r="V416" i="1" l="1"/>
  <c r="Z415" i="1"/>
  <c r="Y415" i="1"/>
  <c r="X415" i="1"/>
  <c r="Y414" i="1"/>
  <c r="X414" i="1"/>
  <c r="Z414" i="1"/>
  <c r="V417" i="1" l="1"/>
  <c r="V418" i="1" s="1"/>
  <c r="Z416" i="1"/>
  <c r="Y416" i="1"/>
  <c r="X416" i="1"/>
  <c r="Z418" i="1" l="1"/>
  <c r="V419" i="1"/>
  <c r="Y418" i="1"/>
  <c r="X418" i="1"/>
  <c r="Z417" i="1"/>
  <c r="Y417" i="1"/>
  <c r="X417" i="1"/>
  <c r="Z419" i="1" l="1"/>
  <c r="X419" i="1"/>
  <c r="Y419" i="1"/>
  <c r="V420" i="1"/>
  <c r="V421" i="1" l="1"/>
  <c r="X420" i="1"/>
  <c r="Y420" i="1"/>
  <c r="Z420" i="1"/>
  <c r="Z421" i="1" l="1"/>
  <c r="V422" i="1"/>
  <c r="X421" i="1"/>
  <c r="Y421" i="1"/>
  <c r="Y422" i="1" l="1"/>
  <c r="V423" i="1"/>
  <c r="X422" i="1"/>
  <c r="Z422" i="1"/>
  <c r="Z423" i="1" l="1"/>
  <c r="X423" i="1"/>
  <c r="V424" i="1"/>
  <c r="Y423" i="1"/>
  <c r="V425" i="1" l="1"/>
  <c r="X424" i="1"/>
  <c r="Y424" i="1"/>
  <c r="Z424" i="1"/>
  <c r="X425" i="1" l="1"/>
  <c r="V426" i="1"/>
  <c r="Y425" i="1"/>
  <c r="Z425" i="1"/>
  <c r="V427" i="1" l="1"/>
  <c r="V428" i="1" s="1"/>
  <c r="X426" i="1"/>
  <c r="Y426" i="1"/>
  <c r="Z426" i="1"/>
  <c r="Z428" i="1" l="1"/>
  <c r="V429" i="1"/>
  <c r="Y428" i="1"/>
  <c r="X428" i="1"/>
  <c r="Y427" i="1"/>
  <c r="Z427" i="1"/>
  <c r="X427" i="1"/>
  <c r="X429" i="1" l="1"/>
  <c r="Y429" i="1"/>
  <c r="Z429" i="1"/>
  <c r="V430" i="1"/>
  <c r="V431" i="1" l="1"/>
  <c r="X430" i="1"/>
  <c r="Z430" i="1"/>
  <c r="Y430" i="1"/>
  <c r="Y431" i="1" l="1"/>
  <c r="V432" i="1"/>
  <c r="X431" i="1"/>
  <c r="Z431" i="1"/>
  <c r="X432" i="1" l="1"/>
  <c r="V433" i="1"/>
  <c r="Y432" i="1"/>
  <c r="Z432" i="1"/>
  <c r="V434" i="1" l="1"/>
  <c r="Z433" i="1"/>
  <c r="Y433" i="1"/>
  <c r="X433" i="1"/>
  <c r="X434" i="1" l="1"/>
  <c r="Z434" i="1"/>
  <c r="Y434" i="1"/>
  <c r="V435" i="1"/>
  <c r="V436" i="1" l="1"/>
  <c r="V437" i="1" s="1"/>
  <c r="Y435" i="1"/>
  <c r="Z435" i="1"/>
  <c r="X435" i="1"/>
  <c r="X437" i="1" l="1"/>
  <c r="Z437" i="1"/>
  <c r="V438" i="1"/>
  <c r="Y437" i="1"/>
  <c r="Y436" i="1"/>
  <c r="Z436" i="1"/>
  <c r="X436" i="1"/>
  <c r="V439" i="1" l="1"/>
  <c r="X438" i="1"/>
  <c r="Y438" i="1"/>
  <c r="Z438" i="1"/>
  <c r="V440" i="1" l="1"/>
  <c r="Z439" i="1"/>
  <c r="X439" i="1"/>
  <c r="Y439" i="1"/>
  <c r="V441" i="1" l="1"/>
  <c r="X440" i="1"/>
  <c r="Y440" i="1"/>
  <c r="Z440" i="1"/>
  <c r="Z441" i="1" l="1"/>
  <c r="V442" i="1"/>
  <c r="X441" i="1"/>
  <c r="Y441" i="1"/>
  <c r="Y442" i="1" l="1"/>
  <c r="X442" i="1"/>
  <c r="Z442" i="1"/>
  <c r="V443" i="1"/>
  <c r="X443" i="1" l="1"/>
  <c r="Y443" i="1"/>
  <c r="Z443" i="1"/>
  <c r="V444" i="1"/>
  <c r="X444" i="1" l="1"/>
  <c r="Y444" i="1"/>
  <c r="Z444" i="1"/>
  <c r="V445" i="1"/>
  <c r="X445" i="1" l="1"/>
  <c r="V446" i="1"/>
  <c r="Y445" i="1"/>
  <c r="Z445" i="1"/>
  <c r="Z446" i="1" l="1"/>
  <c r="Y446" i="1"/>
  <c r="V447" i="1"/>
  <c r="X446" i="1"/>
  <c r="Z447" i="1" l="1"/>
  <c r="X447" i="1"/>
  <c r="V448" i="1"/>
  <c r="Y447" i="1"/>
  <c r="V449" i="1" l="1"/>
  <c r="X448" i="1"/>
  <c r="Y448" i="1"/>
  <c r="Z448" i="1"/>
  <c r="V450" i="1" l="1"/>
  <c r="X449" i="1"/>
  <c r="Y449" i="1"/>
  <c r="Z449" i="1"/>
  <c r="X450" i="1" l="1"/>
  <c r="Z450" i="1"/>
  <c r="V451" i="1"/>
  <c r="Y450" i="1"/>
  <c r="X451" i="1" l="1"/>
  <c r="Y451" i="1"/>
  <c r="Z451" i="1"/>
  <c r="V452" i="1"/>
  <c r="V453" i="1" l="1"/>
  <c r="X452" i="1"/>
  <c r="Y452" i="1"/>
  <c r="Z452" i="1"/>
  <c r="V454" i="1" l="1"/>
  <c r="X453" i="1"/>
  <c r="Y453" i="1"/>
  <c r="Z453" i="1"/>
  <c r="V455" i="1" l="1"/>
  <c r="Z455" i="1" s="1"/>
  <c r="Z454" i="1"/>
  <c r="X454" i="1"/>
  <c r="Y454" i="1"/>
  <c r="V456" i="1" l="1"/>
  <c r="X455" i="1"/>
  <c r="Y455" i="1"/>
  <c r="X456" i="1" l="1"/>
  <c r="V457" i="1"/>
  <c r="Y456" i="1"/>
  <c r="Z456" i="1"/>
  <c r="V458" i="1" l="1"/>
  <c r="Y457" i="1"/>
  <c r="Z457" i="1"/>
  <c r="X457" i="1"/>
  <c r="X458" i="1" l="1"/>
  <c r="Y458" i="1"/>
  <c r="Z458" i="1"/>
  <c r="V459" i="1"/>
  <c r="V460" i="1" l="1"/>
  <c r="Z459" i="1"/>
  <c r="Y459" i="1"/>
  <c r="X459" i="1"/>
  <c r="X460" i="1" l="1"/>
  <c r="V461" i="1"/>
  <c r="V462" i="1" s="1"/>
  <c r="V463" i="1" s="1"/>
  <c r="Y460" i="1"/>
  <c r="Z460" i="1"/>
  <c r="Z463" i="1" l="1"/>
  <c r="V464" i="1"/>
  <c r="Y463" i="1"/>
  <c r="X463" i="1"/>
  <c r="Z462" i="1"/>
  <c r="X462" i="1"/>
  <c r="Y462" i="1"/>
  <c r="X461" i="1"/>
  <c r="Y461" i="1"/>
  <c r="Z461" i="1"/>
  <c r="V465" i="1" l="1"/>
  <c r="X464" i="1"/>
  <c r="Y464" i="1"/>
  <c r="Z464" i="1"/>
  <c r="Y465" i="1" l="1"/>
  <c r="V466" i="1"/>
  <c r="X465" i="1"/>
  <c r="Z465" i="1"/>
  <c r="V467" i="1" l="1"/>
  <c r="V468" i="1" s="1"/>
  <c r="X466" i="1"/>
  <c r="Z466" i="1"/>
  <c r="Y466" i="1"/>
  <c r="X468" i="1" l="1"/>
  <c r="Z468" i="1"/>
  <c r="Y468" i="1"/>
  <c r="V469" i="1"/>
  <c r="X467" i="1"/>
  <c r="Y467" i="1"/>
  <c r="Z467" i="1"/>
  <c r="V470" i="1" l="1"/>
  <c r="Z469" i="1"/>
  <c r="Y469" i="1"/>
  <c r="X469" i="1"/>
  <c r="Y470" i="1" l="1"/>
  <c r="Z470" i="1"/>
  <c r="X470" i="1"/>
  <c r="V471" i="1"/>
  <c r="X471" i="1" l="1"/>
  <c r="Y471" i="1"/>
  <c r="V472" i="1"/>
  <c r="Z471" i="1"/>
  <c r="V473" i="1" l="1"/>
  <c r="X472" i="1"/>
  <c r="Y472" i="1"/>
  <c r="Z472" i="1"/>
  <c r="Y473" i="1" l="1"/>
  <c r="V474" i="1"/>
  <c r="Z473" i="1"/>
  <c r="X473" i="1"/>
  <c r="X474" i="1" l="1"/>
  <c r="Y474" i="1"/>
  <c r="Z474" i="1"/>
  <c r="V475" i="1"/>
  <c r="V476" i="1" l="1"/>
  <c r="X475" i="1"/>
  <c r="Y475" i="1"/>
  <c r="Z475" i="1"/>
  <c r="X476" i="1" l="1"/>
  <c r="Y476" i="1"/>
  <c r="V477" i="1"/>
  <c r="V478" i="1" s="1"/>
  <c r="Z476" i="1"/>
  <c r="Y478" i="1" l="1"/>
  <c r="X478" i="1"/>
  <c r="Z478" i="1"/>
  <c r="V479" i="1"/>
  <c r="V480" i="1" s="1"/>
  <c r="Y477" i="1"/>
  <c r="Z477" i="1"/>
  <c r="X477" i="1"/>
  <c r="V481" i="1" l="1"/>
  <c r="Z480" i="1"/>
  <c r="Y480" i="1"/>
  <c r="X480" i="1"/>
  <c r="Y479" i="1"/>
  <c r="X479" i="1"/>
  <c r="Z479" i="1"/>
  <c r="V482" i="1" l="1"/>
  <c r="Z481" i="1"/>
  <c r="Y481" i="1"/>
  <c r="X481" i="1"/>
  <c r="V483" i="1" l="1"/>
  <c r="X482" i="1"/>
  <c r="Z482" i="1"/>
  <c r="Y482" i="1"/>
  <c r="V484" i="1" l="1"/>
  <c r="X483" i="1"/>
  <c r="Z483" i="1"/>
  <c r="Y483" i="1"/>
  <c r="V485" i="1" l="1"/>
  <c r="X484" i="1"/>
  <c r="Z484" i="1"/>
  <c r="Y484" i="1"/>
  <c r="V486" i="1" l="1"/>
  <c r="X485" i="1"/>
  <c r="Z485" i="1"/>
  <c r="Y485" i="1"/>
  <c r="V487" i="1" l="1"/>
  <c r="X486" i="1"/>
  <c r="Y486" i="1"/>
  <c r="Z486" i="1"/>
  <c r="V488" i="1" l="1"/>
  <c r="Y487" i="1"/>
  <c r="X487" i="1"/>
  <c r="Z487" i="1"/>
  <c r="V489" i="1" l="1"/>
  <c r="Y488" i="1"/>
  <c r="X488" i="1"/>
  <c r="Z488" i="1"/>
  <c r="V490" i="1" l="1"/>
  <c r="Y489" i="1"/>
  <c r="X489" i="1"/>
  <c r="Z489" i="1"/>
  <c r="V491" i="1" l="1"/>
  <c r="Y490" i="1"/>
  <c r="X490" i="1"/>
  <c r="Z490" i="1"/>
  <c r="V492" i="1" l="1"/>
  <c r="Y491" i="1"/>
  <c r="X491" i="1"/>
  <c r="Z491" i="1"/>
  <c r="V493" i="1" l="1"/>
  <c r="Z492" i="1"/>
  <c r="Y492" i="1"/>
  <c r="X492" i="1"/>
  <c r="V494" i="1" l="1"/>
  <c r="Z493" i="1"/>
  <c r="Y493" i="1"/>
  <c r="X493" i="1"/>
  <c r="V495" i="1" l="1"/>
  <c r="Z494" i="1"/>
  <c r="Y494" i="1"/>
  <c r="X494" i="1"/>
  <c r="V496" i="1" l="1"/>
  <c r="Z495" i="1"/>
  <c r="Y495" i="1"/>
  <c r="X495" i="1"/>
  <c r="V497" i="1" l="1"/>
  <c r="Z496" i="1"/>
  <c r="Y496" i="1"/>
  <c r="X496" i="1"/>
  <c r="V498" i="1" l="1"/>
  <c r="Z497" i="1"/>
  <c r="X497" i="1"/>
  <c r="Y497" i="1"/>
  <c r="V499" i="1" l="1"/>
  <c r="X498" i="1"/>
  <c r="Z498" i="1"/>
  <c r="Y498" i="1"/>
  <c r="V500" i="1" l="1"/>
  <c r="X499" i="1"/>
  <c r="Z499" i="1"/>
  <c r="Y499" i="1"/>
  <c r="Z500" i="1" l="1"/>
  <c r="X500" i="1"/>
  <c r="Y500" i="1"/>
  <c r="V501" i="1"/>
  <c r="V502" i="1" l="1"/>
  <c r="X501" i="1"/>
  <c r="Z501" i="1"/>
  <c r="Y501" i="1"/>
  <c r="V503" i="1" l="1"/>
  <c r="V504" i="1" s="1"/>
  <c r="X502" i="1"/>
  <c r="Y502" i="1"/>
  <c r="Z502" i="1"/>
  <c r="V505" i="1" l="1"/>
  <c r="X504" i="1"/>
  <c r="Z504" i="1"/>
  <c r="Y504" i="1"/>
  <c r="Y503" i="1"/>
  <c r="Z503" i="1"/>
  <c r="X503" i="1"/>
  <c r="X505" i="1" l="1"/>
  <c r="Y505" i="1"/>
  <c r="V506" i="1"/>
  <c r="Z505" i="1"/>
  <c r="X506" i="1" l="1"/>
  <c r="Y506" i="1"/>
  <c r="Z506" i="1"/>
  <c r="V507" i="1"/>
  <c r="Y507" i="1" l="1"/>
  <c r="Z507" i="1"/>
  <c r="V508" i="1"/>
  <c r="V509" i="1" s="1"/>
  <c r="X507" i="1"/>
  <c r="V510" i="1" l="1"/>
  <c r="Z509" i="1"/>
  <c r="Y509" i="1"/>
  <c r="X509" i="1"/>
  <c r="Z508" i="1"/>
  <c r="X508" i="1"/>
  <c r="Y508" i="1"/>
  <c r="X510" i="1" l="1"/>
  <c r="Y510" i="1"/>
  <c r="V511" i="1"/>
  <c r="Z510" i="1"/>
  <c r="V512" i="1" l="1"/>
  <c r="Y511" i="1"/>
  <c r="Z511" i="1"/>
  <c r="X511" i="1"/>
  <c r="V513" i="1" l="1"/>
  <c r="V514" i="1" s="1"/>
  <c r="X512" i="1"/>
  <c r="Y512" i="1"/>
  <c r="Z512" i="1"/>
  <c r="X514" i="1" l="1"/>
  <c r="Y514" i="1"/>
  <c r="Z514" i="1"/>
  <c r="V515" i="1"/>
  <c r="X513" i="1"/>
  <c r="Y513" i="1"/>
  <c r="Z513" i="1"/>
  <c r="Y515" i="1" l="1"/>
  <c r="V516" i="1"/>
  <c r="X515" i="1"/>
  <c r="Z515" i="1"/>
  <c r="X516" i="1" l="1"/>
  <c r="V517" i="1"/>
  <c r="Z516" i="1"/>
  <c r="Y516" i="1"/>
  <c r="Z517" i="1" l="1"/>
  <c r="V518" i="1"/>
  <c r="X517" i="1"/>
  <c r="Y517" i="1"/>
  <c r="Y518" i="1" l="1"/>
  <c r="V519" i="1"/>
  <c r="Z518" i="1"/>
  <c r="X518" i="1"/>
  <c r="X519" i="1" l="1"/>
  <c r="Y519" i="1"/>
  <c r="V520" i="1"/>
  <c r="Z519" i="1"/>
  <c r="Y520" i="1" l="1"/>
  <c r="Z520" i="1"/>
  <c r="V521" i="1"/>
  <c r="X520" i="1"/>
  <c r="Z521" i="1" l="1"/>
  <c r="V522" i="1"/>
  <c r="Y521" i="1"/>
  <c r="X521" i="1"/>
  <c r="X522" i="1" l="1"/>
  <c r="V523" i="1"/>
  <c r="Y522" i="1"/>
  <c r="Z522" i="1"/>
  <c r="V524" i="1" l="1"/>
  <c r="Y523" i="1"/>
  <c r="X523" i="1"/>
  <c r="Z523" i="1"/>
  <c r="V525" i="1" l="1"/>
  <c r="Z524" i="1"/>
  <c r="X524" i="1"/>
  <c r="Y524" i="1"/>
  <c r="Y525" i="1" l="1"/>
  <c r="V526" i="1"/>
  <c r="X525" i="1"/>
  <c r="Z525" i="1"/>
  <c r="Z526" i="1" l="1"/>
  <c r="X526" i="1"/>
  <c r="Y526" i="1"/>
  <c r="V527" i="1"/>
  <c r="X527" i="1" l="1"/>
  <c r="V528" i="1"/>
  <c r="Y527" i="1"/>
  <c r="Z527" i="1"/>
  <c r="Y528" i="1" l="1"/>
  <c r="V529" i="1"/>
  <c r="Z528" i="1"/>
  <c r="X528" i="1"/>
  <c r="Z529" i="1" l="1"/>
  <c r="V530" i="1"/>
  <c r="Y529" i="1"/>
  <c r="X529" i="1"/>
  <c r="X530" i="1" l="1"/>
  <c r="Z530" i="1"/>
  <c r="V531" i="1"/>
  <c r="Y530" i="1"/>
  <c r="V532" i="1" l="1"/>
  <c r="X531" i="1"/>
  <c r="Y531" i="1"/>
  <c r="Z531" i="1"/>
  <c r="V533" i="1" l="1"/>
  <c r="X532" i="1"/>
  <c r="Z532" i="1"/>
  <c r="Y532" i="1"/>
  <c r="X533" i="1" l="1"/>
  <c r="Y533" i="1"/>
  <c r="V534" i="1"/>
  <c r="Z533" i="1"/>
  <c r="V535" i="1" l="1"/>
  <c r="X534" i="1"/>
  <c r="Y534" i="1"/>
  <c r="Z534" i="1"/>
  <c r="V536" i="1" l="1"/>
  <c r="X535" i="1"/>
  <c r="Y535" i="1"/>
  <c r="Z535" i="1"/>
  <c r="Z536" i="1" l="1"/>
  <c r="X536" i="1"/>
  <c r="V537" i="1"/>
  <c r="Y536" i="1"/>
  <c r="Y537" i="1" l="1"/>
  <c r="Z537" i="1"/>
  <c r="V538" i="1"/>
  <c r="X537" i="1"/>
  <c r="V539" i="1" l="1"/>
  <c r="Y538" i="1"/>
  <c r="X538" i="1"/>
  <c r="Z538" i="1"/>
  <c r="V540" i="1" l="1"/>
  <c r="X539" i="1"/>
  <c r="Y539" i="1"/>
  <c r="Z539" i="1"/>
  <c r="V541" i="1" l="1"/>
  <c r="X540" i="1"/>
  <c r="Y540" i="1"/>
  <c r="Z540" i="1"/>
  <c r="V542" i="1" l="1"/>
  <c r="Z541" i="1"/>
  <c r="Y541" i="1"/>
  <c r="X541" i="1"/>
  <c r="V543" i="1" l="1"/>
  <c r="Y542" i="1"/>
  <c r="Z542" i="1"/>
  <c r="X542" i="1"/>
  <c r="X543" i="1" l="1"/>
  <c r="Z543" i="1"/>
  <c r="Y543" i="1"/>
  <c r="V544" i="1"/>
  <c r="X544" i="1" l="1"/>
  <c r="V545" i="1"/>
  <c r="Y544" i="1"/>
  <c r="Z544" i="1"/>
  <c r="Z545" i="1" l="1"/>
  <c r="Y545" i="1"/>
  <c r="V546" i="1"/>
  <c r="X545" i="1"/>
  <c r="V547" i="1" l="1"/>
  <c r="Z546" i="1"/>
  <c r="X546" i="1"/>
  <c r="Y546" i="1"/>
  <c r="X547" i="1" l="1"/>
  <c r="Y547" i="1"/>
  <c r="V548" i="1"/>
  <c r="Z547" i="1"/>
  <c r="X548" i="1" l="1"/>
  <c r="Y548" i="1"/>
  <c r="Z548" i="1"/>
  <c r="V549" i="1"/>
  <c r="V550" i="1" l="1"/>
  <c r="Y549" i="1"/>
  <c r="Z549" i="1"/>
  <c r="X549" i="1"/>
  <c r="V551" i="1" l="1"/>
  <c r="X550" i="1"/>
  <c r="Z550" i="1"/>
  <c r="Y550" i="1"/>
  <c r="Y551" i="1" l="1"/>
  <c r="V552" i="1"/>
  <c r="Z551" i="1"/>
  <c r="X551" i="1"/>
  <c r="X552" i="1" l="1"/>
  <c r="Y552" i="1"/>
  <c r="Z552" i="1"/>
  <c r="V553" i="1"/>
  <c r="V554" i="1" l="1"/>
  <c r="X553" i="1"/>
  <c r="Y553" i="1"/>
  <c r="Z553" i="1"/>
  <c r="X554" i="1" l="1"/>
  <c r="V555" i="1"/>
  <c r="Z554" i="1"/>
  <c r="Y554" i="1"/>
  <c r="X555" i="1" l="1"/>
  <c r="Z555" i="1"/>
  <c r="V556" i="1"/>
  <c r="Y555" i="1"/>
  <c r="V557" i="1" l="1"/>
  <c r="Y556" i="1"/>
  <c r="X556" i="1"/>
  <c r="Z556" i="1"/>
  <c r="Y557" i="1" l="1"/>
  <c r="X557" i="1"/>
  <c r="Z557" i="1"/>
  <c r="V558" i="1"/>
  <c r="Y558" i="1" l="1"/>
  <c r="Z558" i="1"/>
  <c r="X558" i="1"/>
  <c r="V559" i="1"/>
  <c r="Y559" i="1" l="1"/>
  <c r="V560" i="1"/>
  <c r="Z559" i="1"/>
  <c r="X559" i="1"/>
  <c r="Y560" i="1" l="1"/>
  <c r="Z560" i="1"/>
  <c r="X560" i="1"/>
  <c r="V561" i="1"/>
  <c r="V562" i="1" l="1"/>
  <c r="X561" i="1"/>
  <c r="Z561" i="1"/>
  <c r="Y561" i="1"/>
  <c r="V563" i="1" l="1"/>
  <c r="V564" i="1" s="1"/>
  <c r="V565" i="1" s="1"/>
  <c r="V566" i="1" s="1"/>
  <c r="Z562" i="1"/>
  <c r="X562" i="1"/>
  <c r="Y562" i="1"/>
  <c r="Y566" i="1" l="1"/>
  <c r="Z566" i="1"/>
  <c r="X566" i="1"/>
  <c r="V567" i="1"/>
  <c r="X565" i="1"/>
  <c r="Y565" i="1"/>
  <c r="Z565" i="1"/>
  <c r="Y564" i="1"/>
  <c r="X564" i="1"/>
  <c r="Z564" i="1"/>
  <c r="X563" i="1"/>
  <c r="Y563" i="1"/>
  <c r="Z563" i="1"/>
  <c r="X567" i="1" l="1"/>
  <c r="Y567" i="1"/>
  <c r="V568" i="1"/>
  <c r="V569" i="1" s="1"/>
  <c r="Z567" i="1"/>
  <c r="X568" i="1" l="1"/>
  <c r="Y568" i="1"/>
  <c r="Z568" i="1"/>
  <c r="X569" i="1"/>
  <c r="Z569" i="1"/>
  <c r="Y569" i="1"/>
  <c r="V570" i="1"/>
  <c r="X570" i="1" l="1"/>
  <c r="Y570" i="1"/>
  <c r="Z570" i="1"/>
  <c r="V571" i="1"/>
  <c r="Y571" i="1" l="1"/>
  <c r="Z571" i="1"/>
  <c r="V572" i="1"/>
  <c r="X571" i="1"/>
  <c r="Z572" i="1" l="1"/>
  <c r="V573" i="1"/>
  <c r="Y572" i="1"/>
  <c r="X572" i="1"/>
  <c r="Z573" i="1" l="1"/>
  <c r="V574" i="1"/>
  <c r="X573" i="1"/>
  <c r="Y573" i="1"/>
  <c r="V575" i="1" l="1"/>
  <c r="X574" i="1"/>
  <c r="Y574" i="1"/>
  <c r="Z574" i="1"/>
  <c r="Z575" i="1" l="1"/>
  <c r="V576" i="1"/>
  <c r="X575" i="1"/>
  <c r="Y575" i="1"/>
  <c r="X576" i="1" l="1"/>
  <c r="Y576" i="1"/>
  <c r="Z576" i="1"/>
  <c r="V577" i="1"/>
  <c r="X577" i="1" l="1"/>
  <c r="Y577" i="1"/>
  <c r="Z577" i="1"/>
  <c r="V578" i="1"/>
  <c r="V579" i="1" s="1"/>
  <c r="V580" i="1" l="1"/>
  <c r="V581" i="1" s="1"/>
  <c r="X579" i="1"/>
  <c r="Y579" i="1"/>
  <c r="Z579" i="1"/>
  <c r="Y578" i="1"/>
  <c r="X578" i="1"/>
  <c r="Z578" i="1"/>
  <c r="V582" i="1" l="1"/>
  <c r="Z581" i="1"/>
  <c r="X581" i="1"/>
  <c r="Y581" i="1"/>
  <c r="X580" i="1"/>
  <c r="Y580" i="1"/>
  <c r="Z580" i="1"/>
  <c r="X582" i="1" l="1"/>
  <c r="V583" i="1"/>
  <c r="Z582" i="1"/>
  <c r="Y582" i="1"/>
  <c r="X583" i="1" l="1"/>
  <c r="Z583" i="1"/>
  <c r="V584" i="1"/>
  <c r="Y583" i="1"/>
  <c r="Z584" i="1" l="1"/>
  <c r="Y584" i="1"/>
  <c r="V585" i="1"/>
  <c r="X584" i="1"/>
  <c r="X585" i="1" l="1"/>
  <c r="Y585" i="1"/>
  <c r="Z585" i="1"/>
  <c r="V586" i="1"/>
  <c r="X586" i="1" l="1"/>
  <c r="Y586" i="1"/>
  <c r="Z586" i="1"/>
  <c r="V587" i="1"/>
  <c r="Z587" i="1" l="1"/>
  <c r="X587" i="1"/>
  <c r="Y587" i="1"/>
  <c r="V588" i="1"/>
  <c r="Y588" i="1" l="1"/>
  <c r="Z588" i="1"/>
  <c r="X588" i="1"/>
  <c r="V589" i="1"/>
  <c r="V590" i="1" l="1"/>
  <c r="Z589" i="1"/>
  <c r="Y589" i="1"/>
  <c r="X589" i="1"/>
  <c r="X590" i="1" l="1"/>
  <c r="V591" i="1"/>
  <c r="Y590" i="1"/>
  <c r="Z590" i="1"/>
  <c r="V592" i="1" l="1"/>
  <c r="X591" i="1"/>
  <c r="Y591" i="1"/>
  <c r="Z591" i="1"/>
  <c r="Y592" i="1" l="1"/>
  <c r="V593" i="1"/>
  <c r="X592" i="1"/>
  <c r="Z592" i="1"/>
  <c r="V594" i="1" l="1"/>
  <c r="Z593" i="1"/>
  <c r="X593" i="1"/>
  <c r="Y593" i="1"/>
  <c r="V595" i="1" l="1"/>
  <c r="Z594" i="1"/>
  <c r="X594" i="1"/>
  <c r="Y594" i="1"/>
  <c r="X595" i="1" l="1"/>
  <c r="Y595" i="1"/>
  <c r="Z595" i="1"/>
  <c r="V596" i="1"/>
  <c r="V597" i="1" l="1"/>
  <c r="X596" i="1"/>
  <c r="Y596" i="1"/>
  <c r="Z596" i="1"/>
  <c r="X597" i="1" l="1"/>
  <c r="Z597" i="1"/>
  <c r="Y597" i="1"/>
  <c r="V598" i="1"/>
  <c r="X598" i="1" l="1"/>
  <c r="Y598" i="1"/>
  <c r="V599" i="1"/>
  <c r="Z598" i="1"/>
  <c r="X599" i="1" l="1"/>
  <c r="Z599" i="1"/>
  <c r="Y599" i="1"/>
  <c r="V600" i="1"/>
  <c r="X600" i="1" l="1"/>
  <c r="Z600" i="1"/>
  <c r="V601" i="1"/>
  <c r="V602" i="1" s="1"/>
  <c r="Y600" i="1"/>
  <c r="Y602" i="1" l="1"/>
  <c r="Z602" i="1"/>
  <c r="X602" i="1"/>
  <c r="V603" i="1"/>
  <c r="Y601" i="1"/>
  <c r="Z601" i="1"/>
  <c r="X601" i="1"/>
  <c r="V604" i="1" l="1"/>
  <c r="Z603" i="1"/>
  <c r="X603" i="1"/>
  <c r="Y603" i="1"/>
  <c r="V605" i="1" l="1"/>
  <c r="Y604" i="1"/>
  <c r="Z604" i="1"/>
  <c r="X604" i="1"/>
  <c r="V606" i="1" l="1"/>
  <c r="V607" i="1" s="1"/>
  <c r="X605" i="1"/>
  <c r="Y605" i="1"/>
  <c r="Z605" i="1"/>
  <c r="X607" i="1" l="1"/>
  <c r="V608" i="1"/>
  <c r="Z607" i="1"/>
  <c r="Y607" i="1"/>
  <c r="Y606" i="1"/>
  <c r="Z606" i="1"/>
  <c r="X606" i="1"/>
  <c r="V609" i="1" l="1"/>
  <c r="V610" i="1" s="1"/>
  <c r="Y608" i="1"/>
  <c r="Z608" i="1"/>
  <c r="X608" i="1"/>
  <c r="Z610" i="1" l="1"/>
  <c r="V611" i="1"/>
  <c r="Y610" i="1"/>
  <c r="X610" i="1"/>
  <c r="X609" i="1"/>
  <c r="Y609" i="1"/>
  <c r="Z609" i="1"/>
  <c r="Z611" i="1" l="1"/>
  <c r="V612" i="1"/>
  <c r="V613" i="1" s="1"/>
  <c r="X611" i="1"/>
  <c r="Y611" i="1"/>
  <c r="V614" i="1" l="1"/>
  <c r="X613" i="1"/>
  <c r="Y613" i="1"/>
  <c r="Z613" i="1"/>
  <c r="Z612" i="1"/>
  <c r="X612" i="1"/>
  <c r="Y612" i="1"/>
  <c r="V615" i="1" l="1"/>
  <c r="X614" i="1"/>
  <c r="Y614" i="1"/>
  <c r="Z614" i="1"/>
  <c r="X615" i="1" l="1"/>
  <c r="Y615" i="1"/>
  <c r="Z615" i="1"/>
  <c r="V616" i="1"/>
  <c r="X616" i="1" l="1"/>
  <c r="V617" i="1"/>
  <c r="Y616" i="1"/>
  <c r="Z616" i="1"/>
  <c r="X617" i="1" l="1"/>
  <c r="Y617" i="1"/>
  <c r="Z617" i="1"/>
  <c r="V618" i="1"/>
  <c r="Y618" i="1" l="1"/>
  <c r="Z618" i="1"/>
  <c r="X618" i="1"/>
  <c r="V619" i="1"/>
  <c r="Z619" i="1" l="1"/>
  <c r="V620" i="1"/>
  <c r="Y619" i="1"/>
  <c r="X619" i="1"/>
  <c r="V621" i="1" l="1"/>
  <c r="Z620" i="1"/>
  <c r="X620" i="1"/>
  <c r="Y620" i="1"/>
  <c r="X621" i="1" l="1"/>
  <c r="Y621" i="1"/>
  <c r="Z621" i="1"/>
  <c r="V622" i="1"/>
  <c r="V623" i="1" l="1"/>
  <c r="X622" i="1"/>
  <c r="Y622" i="1"/>
  <c r="Z622" i="1"/>
  <c r="X623" i="1" l="1"/>
  <c r="Y623" i="1"/>
  <c r="Z623" i="1"/>
  <c r="V624" i="1"/>
  <c r="Z624" i="1" l="1"/>
  <c r="Y624" i="1"/>
  <c r="X624" i="1"/>
  <c r="V625" i="1"/>
  <c r="X625" i="1" l="1"/>
  <c r="Z625" i="1"/>
  <c r="V626" i="1"/>
  <c r="Y625" i="1"/>
  <c r="Y626" i="1" l="1"/>
  <c r="V627" i="1"/>
  <c r="Z626" i="1"/>
  <c r="X626" i="1"/>
  <c r="Z627" i="1" l="1"/>
  <c r="V628" i="1"/>
  <c r="X627" i="1"/>
  <c r="Y627" i="1"/>
  <c r="V629" i="1" l="1"/>
  <c r="X628" i="1"/>
  <c r="Y628" i="1"/>
  <c r="Z628" i="1"/>
  <c r="V630" i="1" l="1"/>
  <c r="X629" i="1"/>
  <c r="Y629" i="1"/>
  <c r="Z629" i="1"/>
  <c r="V631" i="1" l="1"/>
  <c r="Y630" i="1"/>
  <c r="Z630" i="1"/>
  <c r="X630" i="1"/>
  <c r="Y631" i="1" l="1"/>
  <c r="X631" i="1"/>
  <c r="Z631" i="1"/>
  <c r="V632" i="1"/>
  <c r="X632" i="1" l="1"/>
  <c r="Y632" i="1"/>
  <c r="Z632" i="1"/>
  <c r="V633" i="1"/>
  <c r="X633" i="1" l="1"/>
  <c r="Z633" i="1"/>
  <c r="V634" i="1"/>
  <c r="Y633" i="1"/>
  <c r="Y634" i="1" l="1"/>
  <c r="Z634" i="1"/>
  <c r="V635" i="1"/>
  <c r="X634" i="1"/>
  <c r="Z635" i="1" l="1"/>
  <c r="V636" i="1"/>
  <c r="X635" i="1"/>
  <c r="Y635" i="1"/>
  <c r="V637" i="1" l="1"/>
  <c r="X636" i="1"/>
  <c r="Y636" i="1"/>
  <c r="Z636" i="1"/>
  <c r="V638" i="1" l="1"/>
  <c r="X637" i="1"/>
  <c r="Y637" i="1"/>
  <c r="Z637" i="1"/>
  <c r="V639" i="1" l="1"/>
  <c r="X638" i="1"/>
  <c r="Y638" i="1"/>
  <c r="Z638" i="1"/>
  <c r="X639" i="1" l="1"/>
  <c r="Z639" i="1"/>
  <c r="V640" i="1"/>
  <c r="Y639" i="1"/>
  <c r="X640" i="1" l="1"/>
  <c r="Y640" i="1"/>
  <c r="Z640" i="1"/>
  <c r="V641" i="1"/>
  <c r="X641" i="1" l="1"/>
  <c r="Z641" i="1"/>
  <c r="V642" i="1"/>
  <c r="Y641" i="1"/>
  <c r="Y642" i="1" l="1"/>
  <c r="V643" i="1"/>
  <c r="X642" i="1"/>
  <c r="Z642" i="1"/>
  <c r="Z643" i="1" l="1"/>
  <c r="V644" i="1"/>
  <c r="X643" i="1"/>
  <c r="Y643" i="1"/>
  <c r="V645" i="1" l="1"/>
  <c r="Z644" i="1"/>
  <c r="X644" i="1"/>
  <c r="Y644" i="1"/>
  <c r="X645" i="1" l="1"/>
  <c r="Y645" i="1"/>
  <c r="Z645" i="1"/>
  <c r="V646" i="1"/>
  <c r="V647" i="1" l="1"/>
  <c r="X646" i="1"/>
  <c r="Y646" i="1"/>
  <c r="Z646" i="1"/>
  <c r="Y647" i="1" l="1"/>
  <c r="Z647" i="1"/>
  <c r="V648" i="1"/>
  <c r="X647" i="1"/>
  <c r="Z648" i="1" l="1"/>
  <c r="Y648" i="1"/>
  <c r="V649" i="1"/>
  <c r="X648" i="1"/>
  <c r="X649" i="1" l="1"/>
  <c r="Y649" i="1"/>
  <c r="Z649" i="1"/>
  <c r="V650" i="1"/>
  <c r="Y650" i="1" l="1"/>
  <c r="V651" i="1"/>
  <c r="X650" i="1"/>
  <c r="Z650" i="1"/>
  <c r="Z651" i="1" l="1"/>
  <c r="V652" i="1"/>
  <c r="Y651" i="1"/>
  <c r="X651" i="1"/>
  <c r="V653" i="1" l="1"/>
  <c r="X652" i="1"/>
  <c r="Y652" i="1"/>
  <c r="Z652" i="1"/>
  <c r="V654" i="1" l="1"/>
  <c r="X653" i="1"/>
  <c r="Y653" i="1"/>
  <c r="Z653" i="1"/>
  <c r="V655" i="1" l="1"/>
  <c r="X654" i="1"/>
  <c r="Y654" i="1"/>
  <c r="Z654" i="1"/>
  <c r="X655" i="1" l="1"/>
  <c r="Y655" i="1"/>
  <c r="Z655" i="1"/>
  <c r="V656" i="1"/>
  <c r="Z656" i="1" l="1"/>
  <c r="X656" i="1"/>
  <c r="V657" i="1"/>
  <c r="Y656" i="1"/>
  <c r="X657" i="1" l="1"/>
  <c r="Y657" i="1"/>
  <c r="Z657" i="1"/>
  <c r="V658" i="1"/>
  <c r="Y658" i="1" l="1"/>
  <c r="Z658" i="1"/>
  <c r="V659" i="1"/>
  <c r="X658" i="1"/>
  <c r="Z659" i="1" l="1"/>
  <c r="V660" i="1"/>
  <c r="X659" i="1"/>
  <c r="Y659" i="1"/>
  <c r="V661" i="1" l="1"/>
  <c r="X660" i="1"/>
  <c r="Y660" i="1"/>
  <c r="Z660" i="1"/>
  <c r="V662" i="1" l="1"/>
  <c r="X661" i="1"/>
  <c r="Y661" i="1"/>
  <c r="Z661" i="1"/>
  <c r="V663" i="1" l="1"/>
  <c r="X662" i="1"/>
  <c r="Y662" i="1"/>
  <c r="Z662" i="1"/>
  <c r="X663" i="1" l="1"/>
  <c r="Z663" i="1"/>
  <c r="Y663" i="1"/>
  <c r="V664" i="1"/>
  <c r="Z664" i="1" l="1"/>
  <c r="Y664" i="1"/>
  <c r="V665" i="1"/>
  <c r="X664" i="1"/>
  <c r="X665" i="1" l="1"/>
  <c r="Z665" i="1"/>
  <c r="V666" i="1"/>
  <c r="Y665" i="1"/>
  <c r="Y666" i="1" l="1"/>
  <c r="Z666" i="1"/>
  <c r="V667" i="1"/>
  <c r="X666" i="1"/>
  <c r="Z667" i="1" l="1"/>
  <c r="V668" i="1"/>
  <c r="X667" i="1"/>
  <c r="Y667" i="1"/>
  <c r="V669" i="1" l="1"/>
  <c r="X668" i="1"/>
  <c r="Y668" i="1"/>
  <c r="Z668" i="1"/>
  <c r="X669" i="1" l="1"/>
  <c r="Z669" i="1"/>
  <c r="Y669" i="1"/>
  <c r="V670" i="1"/>
  <c r="V671" i="1" l="1"/>
  <c r="X670" i="1"/>
  <c r="Y670" i="1"/>
  <c r="Z670" i="1"/>
  <c r="X671" i="1" l="1"/>
  <c r="Y671" i="1"/>
  <c r="Z671" i="1"/>
  <c r="V672" i="1"/>
  <c r="Y672" i="1" l="1"/>
  <c r="X672" i="1"/>
  <c r="V673" i="1"/>
  <c r="Z672" i="1"/>
  <c r="X673" i="1" l="1"/>
  <c r="Y673" i="1"/>
  <c r="V674" i="1"/>
  <c r="Z673" i="1"/>
  <c r="Y674" i="1" l="1"/>
  <c r="V675" i="1"/>
  <c r="X674" i="1"/>
  <c r="Z674" i="1"/>
  <c r="Z675" i="1" l="1"/>
  <c r="X675" i="1"/>
  <c r="Y675" i="1"/>
  <c r="V676" i="1"/>
  <c r="V677" i="1" l="1"/>
  <c r="X676" i="1"/>
  <c r="Y676" i="1"/>
  <c r="Z676" i="1"/>
  <c r="V678" i="1" l="1"/>
  <c r="X677" i="1"/>
  <c r="Y677" i="1"/>
  <c r="Z677" i="1"/>
  <c r="V679" i="1" l="1"/>
  <c r="Y678" i="1"/>
  <c r="Z678" i="1"/>
  <c r="X678" i="1"/>
  <c r="V680" i="1" l="1"/>
  <c r="X679" i="1"/>
  <c r="Y679" i="1"/>
  <c r="Z679" i="1"/>
  <c r="V681" i="1" l="1"/>
  <c r="X680" i="1"/>
  <c r="Y680" i="1"/>
  <c r="Z680" i="1"/>
  <c r="V682" i="1" l="1"/>
  <c r="X681" i="1"/>
  <c r="Y681" i="1"/>
  <c r="Z681" i="1"/>
  <c r="V683" i="1" l="1"/>
  <c r="V684" i="1" s="1"/>
  <c r="X682" i="1"/>
  <c r="Y682" i="1"/>
  <c r="Z682" i="1"/>
  <c r="X684" i="1" l="1"/>
  <c r="Y684" i="1"/>
  <c r="Z684" i="1"/>
  <c r="V685" i="1"/>
  <c r="V686" i="1" s="1"/>
  <c r="X683" i="1"/>
  <c r="Y683" i="1"/>
  <c r="Z683" i="1"/>
  <c r="V687" i="1" l="1"/>
  <c r="X686" i="1"/>
  <c r="Y686" i="1"/>
  <c r="Z686" i="1"/>
  <c r="X685" i="1"/>
  <c r="Y685" i="1"/>
  <c r="Z685" i="1"/>
  <c r="V688" i="1" l="1"/>
  <c r="X687" i="1"/>
  <c r="Y687" i="1"/>
  <c r="Z687" i="1"/>
  <c r="V689" i="1" l="1"/>
  <c r="X688" i="1"/>
  <c r="Y688" i="1"/>
  <c r="Z688" i="1"/>
  <c r="V690" i="1" l="1"/>
  <c r="V691" i="1" s="1"/>
  <c r="Y689" i="1"/>
  <c r="X689" i="1"/>
  <c r="Z689" i="1"/>
  <c r="X691" i="1" l="1"/>
  <c r="Y691" i="1"/>
  <c r="V692" i="1"/>
  <c r="Z691" i="1"/>
  <c r="X690" i="1"/>
  <c r="Y690" i="1"/>
  <c r="Z690" i="1"/>
  <c r="X692" i="1" l="1"/>
  <c r="V693" i="1"/>
  <c r="Y692" i="1"/>
  <c r="Z692" i="1"/>
  <c r="X693" i="1" l="1"/>
  <c r="Y693" i="1"/>
  <c r="Z693" i="1"/>
  <c r="V694" i="1"/>
  <c r="V695" i="1" s="1"/>
  <c r="V696" i="1" l="1"/>
  <c r="X695" i="1"/>
  <c r="Y695" i="1"/>
  <c r="Z695" i="1"/>
  <c r="X694" i="1"/>
  <c r="Z694" i="1"/>
  <c r="Y694" i="1"/>
  <c r="V697" i="1" l="1"/>
  <c r="Y696" i="1"/>
  <c r="Z696" i="1"/>
  <c r="X696" i="1"/>
  <c r="V698" i="1" l="1"/>
  <c r="Z697" i="1"/>
  <c r="Y697" i="1"/>
  <c r="X697" i="1"/>
  <c r="X698" i="1" l="1"/>
  <c r="V699" i="1"/>
  <c r="Y698" i="1"/>
  <c r="Z698" i="1"/>
  <c r="X699" i="1" l="1"/>
  <c r="Y699" i="1"/>
  <c r="Z699" i="1"/>
  <c r="V700" i="1"/>
  <c r="X700" i="1" l="1"/>
  <c r="Y700" i="1"/>
  <c r="Z700" i="1"/>
  <c r="V701" i="1"/>
  <c r="X701" i="1" l="1"/>
  <c r="Z701" i="1"/>
  <c r="Y701" i="1"/>
  <c r="V702" i="1"/>
  <c r="Y702" i="1" l="1"/>
  <c r="Z702" i="1"/>
  <c r="V703" i="1"/>
  <c r="X702" i="1"/>
  <c r="V704" i="1" l="1"/>
  <c r="Y703" i="1"/>
  <c r="X703" i="1"/>
  <c r="Z703" i="1"/>
  <c r="X704" i="1" l="1"/>
  <c r="Z704" i="1"/>
  <c r="V705" i="1"/>
  <c r="Y704" i="1"/>
  <c r="X705" i="1" l="1"/>
  <c r="Y705" i="1"/>
  <c r="V706" i="1"/>
  <c r="Z705" i="1"/>
  <c r="X706" i="1" l="1"/>
  <c r="Y706" i="1"/>
  <c r="Z706" i="1"/>
  <c r="V707" i="1"/>
  <c r="V708" i="1" s="1"/>
  <c r="X708" i="1" l="1"/>
  <c r="V709" i="1"/>
  <c r="Y708" i="1"/>
  <c r="Z708" i="1"/>
  <c r="Y707" i="1"/>
  <c r="Z707" i="1"/>
  <c r="X707" i="1"/>
  <c r="Z709" i="1" l="1"/>
  <c r="Y709" i="1"/>
  <c r="V710" i="1"/>
  <c r="X709" i="1"/>
  <c r="V711" i="1" l="1"/>
  <c r="Z710" i="1"/>
  <c r="X710" i="1"/>
  <c r="Y710" i="1"/>
  <c r="V712" i="1" l="1"/>
  <c r="X711" i="1"/>
  <c r="Y711" i="1"/>
  <c r="Z711" i="1"/>
  <c r="Y712" i="1" l="1"/>
  <c r="V713" i="1"/>
  <c r="Z712" i="1"/>
  <c r="X712" i="1"/>
  <c r="V714" i="1" l="1"/>
  <c r="Y713" i="1"/>
  <c r="X713" i="1"/>
  <c r="Z713" i="1"/>
  <c r="V715" i="1" l="1"/>
  <c r="X714" i="1"/>
  <c r="Y714" i="1"/>
  <c r="Z714" i="1"/>
  <c r="V716" i="1" l="1"/>
  <c r="Z715" i="1"/>
  <c r="Y715" i="1"/>
  <c r="X715" i="1"/>
  <c r="V717" i="1" l="1"/>
  <c r="Y716" i="1"/>
  <c r="Z716" i="1"/>
  <c r="X716" i="1"/>
  <c r="Z717" i="1" l="1"/>
  <c r="X717" i="1"/>
  <c r="Y717" i="1"/>
  <c r="V718" i="1"/>
  <c r="Z718" i="1" l="1"/>
  <c r="V719" i="1"/>
  <c r="X718" i="1"/>
  <c r="Y718" i="1"/>
  <c r="V720" i="1" l="1"/>
  <c r="V721" i="1" s="1"/>
  <c r="X719" i="1"/>
  <c r="Y719" i="1"/>
  <c r="Z719" i="1"/>
  <c r="Y721" i="1" l="1"/>
  <c r="Z721" i="1"/>
  <c r="V722" i="1"/>
  <c r="X721" i="1"/>
  <c r="X720" i="1"/>
  <c r="Y720" i="1"/>
  <c r="Z720" i="1"/>
  <c r="V723" i="1" l="1"/>
  <c r="X722" i="1"/>
  <c r="Y722" i="1"/>
  <c r="Z722" i="1"/>
  <c r="V724" i="1" l="1"/>
  <c r="Z723" i="1"/>
  <c r="X723" i="1"/>
  <c r="Y723" i="1"/>
  <c r="V725" i="1" l="1"/>
  <c r="X724" i="1"/>
  <c r="Y724" i="1"/>
  <c r="Z724" i="1"/>
  <c r="V726" i="1" l="1"/>
  <c r="X725" i="1"/>
  <c r="Z725" i="1"/>
  <c r="Y725" i="1"/>
  <c r="Y726" i="1" l="1"/>
  <c r="V727" i="1"/>
  <c r="Z726" i="1"/>
  <c r="X726" i="1"/>
  <c r="V728" i="1" l="1"/>
  <c r="V729" i="1" s="1"/>
  <c r="Y727" i="1"/>
  <c r="Z727" i="1"/>
  <c r="X727" i="1"/>
  <c r="Z729" i="1" l="1"/>
  <c r="X729" i="1"/>
  <c r="Y729" i="1"/>
  <c r="V730" i="1"/>
  <c r="X728" i="1"/>
  <c r="Y728" i="1"/>
  <c r="Z728" i="1"/>
  <c r="Y730" i="1" l="1"/>
  <c r="Z730" i="1"/>
  <c r="V731" i="1"/>
  <c r="X730" i="1"/>
  <c r="X731" i="1" l="1"/>
  <c r="Y731" i="1"/>
  <c r="Z731" i="1"/>
  <c r="V732" i="1"/>
  <c r="V733" i="1" s="1"/>
  <c r="X733" i="1" l="1"/>
  <c r="Z733" i="1"/>
  <c r="Y733" i="1"/>
  <c r="V734" i="1"/>
  <c r="X732" i="1"/>
  <c r="Z732" i="1"/>
  <c r="Y732" i="1"/>
  <c r="V735" i="1" l="1"/>
  <c r="X734" i="1"/>
  <c r="Z734" i="1"/>
  <c r="Y734" i="1"/>
  <c r="X735" i="1" l="1"/>
  <c r="Y735" i="1"/>
  <c r="Z735" i="1"/>
  <c r="V736" i="1"/>
  <c r="V737" i="1" l="1"/>
  <c r="V738" i="1" s="1"/>
  <c r="X736" i="1"/>
  <c r="Y736" i="1"/>
  <c r="Z736" i="1"/>
  <c r="V739" i="1" l="1"/>
  <c r="X738" i="1"/>
  <c r="Y738" i="1"/>
  <c r="Z738" i="1"/>
  <c r="Z737" i="1"/>
  <c r="X737" i="1"/>
  <c r="Y737" i="1"/>
  <c r="V740" i="1" l="1"/>
  <c r="X739" i="1"/>
  <c r="Y739" i="1"/>
  <c r="Z739" i="1"/>
  <c r="V741" i="1" l="1"/>
  <c r="Y740" i="1"/>
  <c r="X740" i="1"/>
  <c r="Z740" i="1"/>
  <c r="V742" i="1" l="1"/>
  <c r="V743" i="1" s="1"/>
  <c r="Y741" i="1"/>
  <c r="X741" i="1"/>
  <c r="Z741" i="1"/>
  <c r="Z743" i="1" l="1"/>
  <c r="Y743" i="1"/>
  <c r="V744" i="1"/>
  <c r="X743" i="1"/>
  <c r="X742" i="1"/>
  <c r="Y742" i="1"/>
  <c r="Z742" i="1"/>
  <c r="X744" i="1" l="1"/>
  <c r="Y744" i="1"/>
  <c r="V745" i="1"/>
  <c r="Z744" i="1"/>
  <c r="Z745" i="1" l="1"/>
  <c r="V746" i="1"/>
  <c r="X745" i="1"/>
  <c r="Y745" i="1"/>
  <c r="V747" i="1" l="1"/>
  <c r="X746" i="1"/>
  <c r="Y746" i="1"/>
  <c r="Z746" i="1"/>
  <c r="V748" i="1" l="1"/>
  <c r="Z747" i="1"/>
  <c r="X747" i="1"/>
  <c r="Y747" i="1"/>
  <c r="V749" i="1" l="1"/>
  <c r="Z748" i="1"/>
  <c r="X748" i="1"/>
  <c r="Y748" i="1"/>
  <c r="V750" i="1" l="1"/>
  <c r="Z749" i="1"/>
  <c r="Y749" i="1"/>
  <c r="X749" i="1"/>
  <c r="X750" i="1" l="1"/>
  <c r="V751" i="1"/>
  <c r="Y750" i="1"/>
  <c r="Z750" i="1"/>
  <c r="V752" i="1" l="1"/>
  <c r="Y751" i="1"/>
  <c r="Z751" i="1"/>
  <c r="X751" i="1"/>
  <c r="X752" i="1" l="1"/>
  <c r="Z752" i="1"/>
  <c r="V753" i="1"/>
  <c r="Y752" i="1"/>
  <c r="X753" i="1" l="1"/>
  <c r="Y753" i="1"/>
  <c r="Z753" i="1"/>
  <c r="V754" i="1"/>
  <c r="V755" i="1" l="1"/>
  <c r="Z754" i="1"/>
  <c r="X754" i="1"/>
  <c r="Y754" i="1"/>
  <c r="V756" i="1" l="1"/>
  <c r="X755" i="1"/>
  <c r="Y755" i="1"/>
  <c r="Z755" i="1"/>
  <c r="X756" i="1" l="1"/>
  <c r="Z756" i="1"/>
  <c r="Y756" i="1"/>
  <c r="V757" i="1"/>
  <c r="V758" i="1" s="1"/>
  <c r="V759" i="1" l="1"/>
  <c r="Z758" i="1"/>
  <c r="X758" i="1"/>
  <c r="Y758" i="1"/>
  <c r="Z757" i="1"/>
  <c r="X757" i="1"/>
  <c r="Y757" i="1"/>
  <c r="Z759" i="1" l="1"/>
  <c r="X759" i="1"/>
  <c r="V760" i="1"/>
  <c r="V761" i="1" s="1"/>
  <c r="Y759" i="1"/>
  <c r="V762" i="1" l="1"/>
  <c r="X761" i="1"/>
  <c r="Y761" i="1"/>
  <c r="Z761" i="1"/>
  <c r="X760" i="1"/>
  <c r="Y760" i="1"/>
  <c r="Z760" i="1"/>
  <c r="V763" i="1" l="1"/>
  <c r="X762" i="1"/>
  <c r="Z762" i="1"/>
  <c r="Y762" i="1"/>
  <c r="V764" i="1" l="1"/>
  <c r="X763" i="1"/>
  <c r="Z763" i="1"/>
  <c r="Y763" i="1"/>
  <c r="V765" i="1" l="1"/>
  <c r="V766" i="1" s="1"/>
  <c r="X764" i="1"/>
  <c r="Y764" i="1"/>
  <c r="Z764" i="1"/>
  <c r="Y766" i="1" l="1"/>
  <c r="X766" i="1"/>
  <c r="V767" i="1"/>
  <c r="Z766" i="1"/>
  <c r="Y765" i="1"/>
  <c r="X765" i="1"/>
  <c r="Z765" i="1"/>
  <c r="X767" i="1" l="1"/>
  <c r="Z767" i="1"/>
  <c r="Y767" i="1"/>
  <c r="V768" i="1"/>
  <c r="V769" i="1" l="1"/>
  <c r="X768" i="1"/>
  <c r="Y768" i="1"/>
  <c r="Z768" i="1"/>
  <c r="Y769" i="1" l="1"/>
  <c r="Z769" i="1"/>
  <c r="X769" i="1"/>
  <c r="V770" i="1"/>
  <c r="V771" i="1" l="1"/>
  <c r="V772" i="1" s="1"/>
  <c r="Z770" i="1"/>
  <c r="X770" i="1"/>
  <c r="Y770" i="1"/>
  <c r="V773" i="1" l="1"/>
  <c r="Z772" i="1"/>
  <c r="X772" i="1"/>
  <c r="Y772" i="1"/>
  <c r="X771" i="1"/>
  <c r="Y771" i="1"/>
  <c r="Z771" i="1"/>
  <c r="V774" i="1" l="1"/>
  <c r="Y773" i="1"/>
  <c r="Z773" i="1"/>
  <c r="X773" i="1"/>
  <c r="V775" i="1" l="1"/>
  <c r="X774" i="1"/>
  <c r="Z774" i="1"/>
  <c r="Y774" i="1"/>
  <c r="X775" i="1" l="1"/>
  <c r="Y775" i="1"/>
  <c r="V776" i="1"/>
  <c r="Z775" i="1"/>
  <c r="V777" i="1" l="1"/>
  <c r="X776" i="1"/>
  <c r="Z776" i="1"/>
  <c r="Y776" i="1"/>
  <c r="V778" i="1" l="1"/>
  <c r="V779" i="1" s="1"/>
  <c r="Z777" i="1"/>
  <c r="X777" i="1"/>
  <c r="Y777" i="1"/>
  <c r="Z779" i="1" l="1"/>
  <c r="X779" i="1"/>
  <c r="V780" i="1"/>
  <c r="Y779" i="1"/>
  <c r="Y778" i="1"/>
  <c r="X778" i="1"/>
  <c r="Z778" i="1"/>
  <c r="V781" i="1" l="1"/>
  <c r="Z780" i="1"/>
  <c r="Y780" i="1"/>
  <c r="X780" i="1"/>
  <c r="Z781" i="1" l="1"/>
  <c r="Y781" i="1"/>
  <c r="X781" i="1"/>
  <c r="V782" i="1"/>
  <c r="V783" i="1" l="1"/>
  <c r="Y782" i="1"/>
  <c r="X782" i="1"/>
  <c r="Z782" i="1"/>
  <c r="Z783" i="1" l="1"/>
  <c r="Y783" i="1"/>
  <c r="V784" i="1"/>
  <c r="X783" i="1"/>
  <c r="Y784" i="1" l="1"/>
  <c r="V785" i="1"/>
  <c r="X784" i="1"/>
  <c r="Z784" i="1"/>
  <c r="X785" i="1" l="1"/>
  <c r="Y785" i="1"/>
  <c r="V786" i="1"/>
  <c r="Z785" i="1"/>
  <c r="V787" i="1" l="1"/>
  <c r="Y786" i="1"/>
  <c r="Z786" i="1"/>
  <c r="X786" i="1"/>
  <c r="Y787" i="1" l="1"/>
  <c r="Z787" i="1"/>
  <c r="V788" i="1"/>
  <c r="X787" i="1"/>
  <c r="V789" i="1" l="1"/>
  <c r="Y788" i="1"/>
  <c r="Z788" i="1"/>
  <c r="X788" i="1"/>
  <c r="X789" i="1" l="1"/>
  <c r="Z789" i="1"/>
  <c r="Y789" i="1"/>
  <c r="V790" i="1"/>
  <c r="Z790" i="1" l="1"/>
  <c r="Y790" i="1"/>
  <c r="X790" i="1"/>
  <c r="V791" i="1"/>
  <c r="V792" i="1" l="1"/>
  <c r="Z791" i="1"/>
  <c r="X791" i="1"/>
  <c r="Y791" i="1"/>
  <c r="Z792" i="1" l="1"/>
  <c r="Y792" i="1"/>
  <c r="V793" i="1"/>
  <c r="X792" i="1"/>
  <c r="V794" i="1" l="1"/>
  <c r="Z793" i="1"/>
  <c r="X793" i="1"/>
  <c r="Y793" i="1"/>
  <c r="V795" i="1" l="1"/>
  <c r="Y794" i="1"/>
  <c r="Z794" i="1"/>
  <c r="X794" i="1"/>
  <c r="V796" i="1" l="1"/>
  <c r="Y795" i="1"/>
  <c r="Z795" i="1"/>
  <c r="X795" i="1"/>
  <c r="X796" i="1" l="1"/>
  <c r="V797" i="1"/>
  <c r="Z796" i="1"/>
  <c r="Y796" i="1"/>
  <c r="X797" i="1" l="1"/>
  <c r="V798" i="1"/>
  <c r="Y797" i="1"/>
  <c r="Z797" i="1"/>
  <c r="X798" i="1" l="1"/>
  <c r="Y798" i="1"/>
  <c r="V799" i="1"/>
  <c r="Z798" i="1"/>
  <c r="X799" i="1" l="1"/>
  <c r="V800" i="1"/>
  <c r="Y799" i="1"/>
  <c r="Z799" i="1"/>
  <c r="X800" i="1" l="1"/>
  <c r="V801" i="1"/>
  <c r="Z800" i="1"/>
  <c r="Y800" i="1"/>
  <c r="X801" i="1" l="1"/>
  <c r="Z801" i="1"/>
  <c r="V802" i="1"/>
  <c r="Y801" i="1"/>
  <c r="X802" i="1" l="1"/>
  <c r="V803" i="1"/>
  <c r="Y802" i="1"/>
  <c r="Z802" i="1"/>
  <c r="V804" i="1" l="1"/>
  <c r="X803" i="1"/>
  <c r="Z803" i="1"/>
  <c r="Y803" i="1"/>
  <c r="V805" i="1" l="1"/>
  <c r="X804" i="1"/>
  <c r="Y804" i="1"/>
  <c r="Z804" i="1"/>
  <c r="V806" i="1" l="1"/>
  <c r="Z805" i="1"/>
  <c r="Y805" i="1"/>
  <c r="X805" i="1"/>
  <c r="Y806" i="1" l="1"/>
  <c r="X806" i="1"/>
  <c r="Z806" i="1"/>
  <c r="V807" i="1"/>
  <c r="V808" i="1" l="1"/>
  <c r="Y807" i="1"/>
  <c r="Z807" i="1"/>
  <c r="X807" i="1"/>
  <c r="V809" i="1" l="1"/>
  <c r="X808" i="1"/>
  <c r="Y808" i="1"/>
  <c r="Z808" i="1"/>
  <c r="Z809" i="1" l="1"/>
  <c r="X809" i="1"/>
  <c r="Y809" i="1"/>
  <c r="V810" i="1"/>
  <c r="Z810" i="1" l="1"/>
  <c r="V811" i="1"/>
  <c r="X810" i="1"/>
  <c r="Y810" i="1"/>
  <c r="Z811" i="1" l="1"/>
  <c r="X811" i="1"/>
  <c r="V812" i="1"/>
  <c r="Y811" i="1"/>
  <c r="V813" i="1" l="1"/>
  <c r="X812" i="1"/>
  <c r="Y812" i="1"/>
  <c r="Z812" i="1"/>
  <c r="X813" i="1" l="1"/>
  <c r="V814" i="1"/>
  <c r="Y813" i="1"/>
  <c r="Z813" i="1"/>
  <c r="V815" i="1" l="1"/>
  <c r="X814" i="1"/>
  <c r="Y814" i="1"/>
  <c r="Z814" i="1"/>
  <c r="Y815" i="1" l="1"/>
  <c r="V816" i="1"/>
  <c r="X815" i="1"/>
  <c r="Z815" i="1"/>
  <c r="V817" i="1" l="1"/>
  <c r="X816" i="1"/>
  <c r="Z816" i="1"/>
  <c r="Y816" i="1"/>
  <c r="X817" i="1" l="1"/>
  <c r="Y817" i="1"/>
  <c r="V818" i="1"/>
  <c r="Z817" i="1"/>
  <c r="V819" i="1" l="1"/>
  <c r="V820" i="1" s="1"/>
  <c r="V821" i="1" s="1"/>
  <c r="Z818" i="1"/>
  <c r="Y818" i="1"/>
  <c r="X818" i="1"/>
  <c r="X821" i="1" l="1"/>
  <c r="Z821" i="1"/>
  <c r="V822" i="1"/>
  <c r="Y821" i="1"/>
  <c r="Z820" i="1"/>
  <c r="Y820" i="1"/>
  <c r="X820" i="1"/>
  <c r="X819" i="1"/>
  <c r="Y819" i="1"/>
  <c r="Z819" i="1"/>
  <c r="V823" i="1" l="1"/>
  <c r="Y822" i="1"/>
  <c r="Z822" i="1"/>
  <c r="X822" i="1"/>
  <c r="V824" i="1" l="1"/>
  <c r="X823" i="1"/>
  <c r="Y823" i="1"/>
  <c r="Z823" i="1"/>
  <c r="V825" i="1" l="1"/>
  <c r="X824" i="1"/>
  <c r="Z824" i="1"/>
  <c r="Y824" i="1"/>
  <c r="Z825" i="1" l="1"/>
  <c r="V826" i="1"/>
  <c r="Y825" i="1"/>
  <c r="X825" i="1"/>
  <c r="V827" i="1" l="1"/>
  <c r="Z826" i="1"/>
  <c r="Y826" i="1"/>
  <c r="X826" i="1"/>
  <c r="Z827" i="1" l="1"/>
  <c r="V828" i="1"/>
  <c r="X827" i="1"/>
  <c r="Y827" i="1"/>
  <c r="Y828" i="1" l="1"/>
  <c r="Z828" i="1"/>
  <c r="V829" i="1"/>
  <c r="X828" i="1"/>
  <c r="Y829" i="1" l="1"/>
  <c r="Z829" i="1"/>
  <c r="V830" i="1"/>
  <c r="X829" i="1"/>
  <c r="V831" i="1" l="1"/>
  <c r="X830" i="1"/>
  <c r="Z830" i="1"/>
  <c r="Y830" i="1"/>
  <c r="X831" i="1" l="1"/>
  <c r="Y831" i="1"/>
  <c r="Z831" i="1"/>
  <c r="V832" i="1"/>
  <c r="X832" i="1" l="1"/>
  <c r="Y832" i="1"/>
  <c r="Z832" i="1"/>
  <c r="V833" i="1"/>
  <c r="V834" i="1" l="1"/>
  <c r="X833" i="1"/>
  <c r="Y833" i="1"/>
  <c r="Z833" i="1"/>
  <c r="V835" i="1" l="1"/>
  <c r="X834" i="1"/>
  <c r="Y834" i="1"/>
  <c r="Z834" i="1"/>
  <c r="X835" i="1" l="1"/>
  <c r="Y835" i="1"/>
  <c r="Z835" i="1"/>
  <c r="V836" i="1"/>
  <c r="Y836" i="1" l="1"/>
  <c r="Z836" i="1"/>
  <c r="V837" i="1"/>
  <c r="X836" i="1"/>
  <c r="V838" i="1" l="1"/>
  <c r="X837" i="1"/>
  <c r="Y837" i="1"/>
  <c r="Z837" i="1"/>
  <c r="Y838" i="1" l="1"/>
  <c r="X838" i="1"/>
  <c r="Z838" i="1"/>
  <c r="V839" i="1"/>
  <c r="X839" i="1" l="1"/>
  <c r="V840" i="1"/>
  <c r="Z839" i="1"/>
  <c r="Y839" i="1"/>
  <c r="V841" i="1" l="1"/>
  <c r="Z840" i="1"/>
  <c r="X840" i="1"/>
  <c r="Y840" i="1"/>
  <c r="Y841" i="1" l="1"/>
  <c r="Z841" i="1"/>
  <c r="V842" i="1"/>
  <c r="X841" i="1"/>
  <c r="Z842" i="1" l="1"/>
  <c r="X842" i="1"/>
  <c r="V843" i="1"/>
  <c r="Y842" i="1"/>
  <c r="Z843" i="1" l="1"/>
  <c r="Y843" i="1"/>
  <c r="V844" i="1"/>
  <c r="X843" i="1"/>
  <c r="V845" i="1" l="1"/>
  <c r="X844" i="1"/>
  <c r="Y844" i="1"/>
  <c r="Z844" i="1"/>
  <c r="Y845" i="1" l="1"/>
  <c r="X845" i="1"/>
  <c r="Z845" i="1"/>
  <c r="V846" i="1"/>
  <c r="Y846" i="1" l="1"/>
  <c r="X846" i="1"/>
  <c r="Z846" i="1"/>
</calcChain>
</file>

<file path=xl/sharedStrings.xml><?xml version="1.0" encoding="utf-8"?>
<sst xmlns="http://schemas.openxmlformats.org/spreadsheetml/2006/main" count="6831" uniqueCount="402">
  <si>
    <t>OFFICIAL RESULTS</t>
  </si>
  <si>
    <t>BETFAIR LAY</t>
  </si>
  <si>
    <t>RACING ODDS COMPARISON</t>
  </si>
  <si>
    <t>SPORTS BEST ODDS AND LINE - EMAIL</t>
  </si>
  <si>
    <t>SPORTS CLOSING ODDS AND LINE</t>
  </si>
  <si>
    <t>DATE</t>
  </si>
  <si>
    <t>ANALYST</t>
  </si>
  <si>
    <t>TIME SENT</t>
  </si>
  <si>
    <t>EVENT DAY</t>
  </si>
  <si>
    <t>EVENT START</t>
  </si>
  <si>
    <t>LOCATION</t>
  </si>
  <si>
    <t>SPORT</t>
  </si>
  <si>
    <t>ROUND</t>
  </si>
  <si>
    <t>TEAM</t>
  </si>
  <si>
    <t>NO.</t>
  </si>
  <si>
    <t>LINE</t>
  </si>
  <si>
    <t>UNITS INVESTED</t>
  </si>
  <si>
    <t>MARKET ADVICE</t>
  </si>
  <si>
    <t>MARKET TYPE</t>
  </si>
  <si>
    <t>MARKET LINE / TOTAL</t>
  </si>
  <si>
    <t>BET          LINE / TOTAL</t>
  </si>
  <si>
    <t>AGENCY</t>
  </si>
  <si>
    <t xml:space="preserve">ODDS </t>
  </si>
  <si>
    <t>RESULT</t>
  </si>
  <si>
    <t>UNITS COLLECTED</t>
  </si>
  <si>
    <t>P/L</t>
  </si>
  <si>
    <t>CUMULATIVE P/L</t>
  </si>
  <si>
    <t>CUMULATIVE UNITS INVESTED</t>
  </si>
  <si>
    <t>POT%</t>
  </si>
  <si>
    <t>ROI%</t>
  </si>
  <si>
    <t>PROFIT ($100 UNIT)</t>
  </si>
  <si>
    <t>BET WIN LOSE</t>
  </si>
  <si>
    <t>PRICE</t>
  </si>
  <si>
    <t>COMMISION</t>
  </si>
  <si>
    <t>EMAIL ODDS</t>
  </si>
  <si>
    <t>AVAILABLE ODDS</t>
  </si>
  <si>
    <t>BEST FIXED EMAIL SENT</t>
  </si>
  <si>
    <t>BEST FIXED CLOSING</t>
  </si>
  <si>
    <t>BETFAIR SP</t>
  </si>
  <si>
    <t>BOB/BTSP</t>
  </si>
  <si>
    <t>BEST TOTE</t>
  </si>
  <si>
    <t>EMAIL BEST LINE / TOTAL</t>
  </si>
  <si>
    <t>EMAIL BEST ODDS</t>
  </si>
  <si>
    <t>CLOSING LINE</t>
  </si>
  <si>
    <t>CLOSING PINNACLE</t>
  </si>
  <si>
    <t>CLOSING BETFAIR</t>
  </si>
  <si>
    <t>Australia</t>
  </si>
  <si>
    <t>W</t>
  </si>
  <si>
    <t>L</t>
  </si>
  <si>
    <t>AFL</t>
  </si>
  <si>
    <t>Multi</t>
  </si>
  <si>
    <t xml:space="preserve">3 outcomes </t>
  </si>
  <si>
    <t>Round 1</t>
  </si>
  <si>
    <t xml:space="preserve">4 outcomes </t>
  </si>
  <si>
    <t>3 outcomes</t>
  </si>
  <si>
    <t>6 Outcomes</t>
  </si>
  <si>
    <t>Round 2</t>
  </si>
  <si>
    <t xml:space="preserve">5 outcomes </t>
  </si>
  <si>
    <t>Round 3</t>
  </si>
  <si>
    <t>2 outcomes</t>
  </si>
  <si>
    <t>Round 4</t>
  </si>
  <si>
    <t xml:space="preserve">Round 4 </t>
  </si>
  <si>
    <t>Round 5</t>
  </si>
  <si>
    <t xml:space="preserve">Round 5 </t>
  </si>
  <si>
    <t xml:space="preserve">Australia </t>
  </si>
  <si>
    <t>Round 6</t>
  </si>
  <si>
    <t xml:space="preserve">3  outcomes </t>
  </si>
  <si>
    <t xml:space="preserve">Multi </t>
  </si>
  <si>
    <t>Round 7</t>
  </si>
  <si>
    <t xml:space="preserve">Round 7 </t>
  </si>
  <si>
    <t>Round 8</t>
  </si>
  <si>
    <t>10 outcomes</t>
  </si>
  <si>
    <t>Round 9</t>
  </si>
  <si>
    <t xml:space="preserve">8 outcomes </t>
  </si>
  <si>
    <t>Round 10</t>
  </si>
  <si>
    <t xml:space="preserve">6 outcomes </t>
  </si>
  <si>
    <t>Round 11</t>
  </si>
  <si>
    <t>v2</t>
  </si>
  <si>
    <t>Round 12</t>
  </si>
  <si>
    <t>Round 13</t>
  </si>
  <si>
    <t>Round 14</t>
  </si>
  <si>
    <t>Round 15</t>
  </si>
  <si>
    <t>Bradley Close 0 Goals</t>
  </si>
  <si>
    <t>Single</t>
  </si>
  <si>
    <t xml:space="preserve">Jayden Short Double Double </t>
  </si>
  <si>
    <t>Ben Cunninton 0 Goals</t>
  </si>
  <si>
    <t>James Rowbottom Under 82.5 Fantasy</t>
  </si>
  <si>
    <t>Carlton Line (-12.5)</t>
  </si>
  <si>
    <t>Round 16</t>
  </si>
  <si>
    <t>GWS +29.5</t>
  </si>
  <si>
    <t>Round 17</t>
  </si>
  <si>
    <t>Alec Waterman 0 Goals</t>
  </si>
  <si>
    <t>Will Snelling 20 Disposals</t>
  </si>
  <si>
    <t>Tyler Brockman 0 Goals</t>
  </si>
  <si>
    <t>Brad Crouch Over 99.5 Fantasy</t>
  </si>
  <si>
    <t>Jack Petrecelli 0 Goals</t>
  </si>
  <si>
    <t>Round 18</t>
  </si>
  <si>
    <t>Round 19</t>
  </si>
  <si>
    <t>Round 20</t>
  </si>
  <si>
    <t>Round 21</t>
  </si>
  <si>
    <t>Round 22</t>
  </si>
  <si>
    <t>Round 23</t>
  </si>
  <si>
    <t>Sam Menengola</t>
  </si>
  <si>
    <t>West Coast Line</t>
  </si>
  <si>
    <t>Errol Gulldon 0 Goals</t>
  </si>
  <si>
    <t>Ben Long 0 Goals</t>
  </si>
  <si>
    <t>Western Bulldogs vs Melbourne Demons Tri-Bet 19.5</t>
  </si>
  <si>
    <t xml:space="preserve">Andrew Gaff Gr1 </t>
  </si>
  <si>
    <t>Jack Steele Under 28.5</t>
  </si>
  <si>
    <t>Arron Francis 0 Goals</t>
  </si>
  <si>
    <t>Brayden Cook 0 Goals</t>
  </si>
  <si>
    <t>Lincon Mcarthy vs David Mundy H2H Goals</t>
  </si>
  <si>
    <t xml:space="preserve">Andrew Gaff Under 29.5 Disposals </t>
  </si>
  <si>
    <t>Tim Obrien vs Mitch Hannan H2H Goals</t>
  </si>
  <si>
    <t>West Coast Line -15.5</t>
  </si>
  <si>
    <t>Will Snelling 0 Goals</t>
  </si>
  <si>
    <t>Tim Toranto under 22.5</t>
  </si>
  <si>
    <t>Geelong vs Melbourne Tri-Bet 19.5</t>
  </si>
  <si>
    <t>Christian Salem vs Jack Viney Disposals - Christian Salem</t>
  </si>
  <si>
    <t>Zac Fisher o16.5 Disposals</t>
  </si>
  <si>
    <t>Zach Guthrie 15+ Disposals</t>
  </si>
  <si>
    <t>4 outcomes</t>
  </si>
  <si>
    <t>Most Disposals Group 1 - Tom Mitchell</t>
  </si>
  <si>
    <t>Jake Lloyd - Under 28.5 Disposals</t>
  </si>
  <si>
    <t>Jackson Macrae - Most Disposals Group A</t>
  </si>
  <si>
    <t>Dan Houston - Most Disposals Group B</t>
  </si>
  <si>
    <t>Jack Steele - Best On Ground</t>
  </si>
  <si>
    <t>Andrew Brayshaw - Under 28.5 Disposals</t>
  </si>
  <si>
    <t>Taylor Adams - Under 93.5 Fantasy Points</t>
  </si>
  <si>
    <t>Bulldogs vs North Melbourne - Over 167.5 Points</t>
  </si>
  <si>
    <t>Touk Miller - Over 31.5 Disposals</t>
  </si>
  <si>
    <t>Brisbane -19.5</t>
  </si>
  <si>
    <t>Darcy Parish - ANZAC Day Medal Winner</t>
  </si>
  <si>
    <t>Connor Rozee - Over 23.5 Disposals</t>
  </si>
  <si>
    <t>Daniel Rich - Under 24.5 Disposals</t>
  </si>
  <si>
    <t>Matthew Kennedy - Most Disposals Group 2</t>
  </si>
  <si>
    <t>Jackson Hately - Under 19.5 Disposals</t>
  </si>
  <si>
    <t>Nick Haynes 15+ Disposals</t>
  </si>
  <si>
    <t>Jack Steele - Most Disposals Group A</t>
  </si>
  <si>
    <t>Finals Week 1</t>
  </si>
  <si>
    <t>Josh Dunkley - Most Disposals Group A</t>
  </si>
  <si>
    <t>Finals Week 2</t>
  </si>
  <si>
    <t>Finals Week 3</t>
  </si>
  <si>
    <t>Brownlow</t>
  </si>
  <si>
    <t>Grand Final</t>
  </si>
  <si>
    <t>Finals</t>
  </si>
  <si>
    <t>Gary Ayres Award - Patrick Dangerfield</t>
  </si>
  <si>
    <t>Finals Most Disposals - Clayton Oliver</t>
  </si>
  <si>
    <t>Isaac Quaynor 15+ Disposals</t>
  </si>
  <si>
    <t>Errol Gulden - Most Disposals Group B</t>
  </si>
  <si>
    <t>Archie Perkins 15+ Disposals</t>
  </si>
  <si>
    <t>Will Ashcroft - Most Disposals Group B</t>
  </si>
  <si>
    <t>Connor Rozee - Most Disposals Group A</t>
  </si>
  <si>
    <t>Hayden Young - Most Disposals Group B</t>
  </si>
  <si>
    <t>Lachie Neale - Most Disposals Group A</t>
  </si>
  <si>
    <t>James Sicily - Most Disposals Group A</t>
  </si>
  <si>
    <t>Jack Ziebell - Most Disposals Group B</t>
  </si>
  <si>
    <t>Mason Redman - Most Disposals Group B</t>
  </si>
  <si>
    <t>Touk Miller - Most Disposals Group A</t>
  </si>
  <si>
    <t>Angus Brayshaw - Most Disposals Group B</t>
  </si>
  <si>
    <t>Jordan De Goey - Most Disposals Group B</t>
  </si>
  <si>
    <t>Bailey Dale - Most Disposals Group B</t>
  </si>
  <si>
    <t>Jayden Short - Most Disposals Group B</t>
  </si>
  <si>
    <t>Andrew Brayshaw - Most Disposals Group A</t>
  </si>
  <si>
    <t>Zach Merrett - Most Disposals Group A</t>
  </si>
  <si>
    <t>Dom Sheed - Most Disposals Group A</t>
  </si>
  <si>
    <t>Luke Davies-Uniacke - Most Disposals Group A</t>
  </si>
  <si>
    <t>Jy Simpkin - Most Disposals Group A</t>
  </si>
  <si>
    <t>Harry Himmelburg 25+ Disposals</t>
  </si>
  <si>
    <t>Sebasitan Ross - Most Disposals Group B</t>
  </si>
  <si>
    <t>Harry McKay - Most Goals</t>
  </si>
  <si>
    <t>Callum Coleman-Jones - Most Goals</t>
  </si>
  <si>
    <t>Tom Powell 20+ Disposals</t>
  </si>
  <si>
    <t>Andrew Gaff 30+ Disposals</t>
  </si>
  <si>
    <t>Travis Boak - Most Disposals Group B</t>
  </si>
  <si>
    <t>Jack Sinclair - Most Disposals Group A</t>
  </si>
  <si>
    <t>Tom De Koning - Most Goals on Ground</t>
  </si>
  <si>
    <t>Bailey Smith - Most Disposals Group B</t>
  </si>
  <si>
    <t>Noah Anderson - Most Disposals Group A</t>
  </si>
  <si>
    <t>Sam Walsh - Most Disposals Group A</t>
  </si>
  <si>
    <t>Tom Papley - Most Goals on Ground</t>
  </si>
  <si>
    <t>Travis Boak - 25+ Disposals</t>
  </si>
  <si>
    <t>Connor Nash - Most Disposals Group B</t>
  </si>
  <si>
    <t xml:space="preserve">Harrison Petty - Most Goals On Ground </t>
  </si>
  <si>
    <t>Round 24</t>
  </si>
  <si>
    <t>Most Disposals Zak Butters</t>
  </si>
  <si>
    <t xml:space="preserve"> Most Disposals Clayton Oliver</t>
  </si>
  <si>
    <t>Player of the Finals (Gary Ayres Medal) Max Gawn</t>
  </si>
  <si>
    <t>Final Series Most Marks Sam Docherty</t>
  </si>
  <si>
    <t>Most Disposals of the Finals- Zak Butters</t>
  </si>
  <si>
    <t>Lachie Neale Most Disposals Group A</t>
  </si>
  <si>
    <t>Norm Smith Medal - Zac Bailey</t>
  </si>
  <si>
    <t>Norm Smith Medal - Darcy Moore</t>
  </si>
  <si>
    <t>Ryley Sanders - Most Disposals Group B</t>
  </si>
  <si>
    <t>Bailey Scott - Most Disposals Group B</t>
  </si>
  <si>
    <t>Tom Emmett - Most Goals on Ground</t>
  </si>
  <si>
    <t>Jai Newcombe - Most Disposals Group A</t>
  </si>
  <si>
    <t>Connor Nas -  Most Disposals Group B</t>
  </si>
  <si>
    <t>Blake Acres - Most Disposals Group B</t>
  </si>
  <si>
    <t>Luke Davies Uniacke - Most Disposals Group A</t>
  </si>
  <si>
    <t>Colby McKercher - Most Disposals Group B</t>
  </si>
  <si>
    <t>James Sicily - Most Disposals Group B</t>
  </si>
  <si>
    <t>Josh Daicos - Most Disposals Group A</t>
  </si>
  <si>
    <t>Finn Callaghan - Most Disposals Group B</t>
  </si>
  <si>
    <t>Will Day - Most Disposals Group B</t>
  </si>
  <si>
    <t>Lachlan Sholl - Most Disposals Group B</t>
  </si>
  <si>
    <t>Andrew Brayshaw Most Disposals Group A</t>
  </si>
  <si>
    <t>James Worpel Most Disposals Group B</t>
  </si>
  <si>
    <t>Clayton Oliver Most Disposals Group A</t>
  </si>
  <si>
    <t>Jeremy Cameron 5+ Goals</t>
  </si>
  <si>
    <t>Max King Most Goals on Ground</t>
  </si>
  <si>
    <t>Jordan De Goey Most Disposals Group A</t>
  </si>
  <si>
    <t>Clayton Oliver - Most Disposals Group A</t>
  </si>
  <si>
    <t>James Sicily Most Disposal Group B</t>
  </si>
  <si>
    <t>James Sicily Most Disposals Group B</t>
  </si>
  <si>
    <t>John Noble Most Disposals Group B</t>
  </si>
  <si>
    <t xml:space="preserve">Gary Ayres Award (Player of the finals) - Tom Papley </t>
  </si>
  <si>
    <t>Gary Ayres Award (Player of the finals) - Brent Daniels</t>
  </si>
  <si>
    <t xml:space="preserve">Gary Ayres Award (Player of the finals) - Stephen Coniglio </t>
  </si>
  <si>
    <t xml:space="preserve">Most Disposals of the finals - Dayne Zorko </t>
  </si>
  <si>
    <t xml:space="preserve">Most Disposals of the finals - Tom Green </t>
  </si>
  <si>
    <t xml:space="preserve">Most Disposals of the finals - Ollie Wines </t>
  </si>
  <si>
    <t xml:space="preserve">Most Goals of the Finals - Tyson Stengle </t>
  </si>
  <si>
    <t>Norm Smith Medal  - Zac Bailey (Brisbane)</t>
  </si>
  <si>
    <t xml:space="preserve">Most Tackles Group A - Josh Dunkley </t>
  </si>
  <si>
    <t>Marcus Bontempelli (Bulldogs)</t>
  </si>
  <si>
    <t>Jordan Dawson (Adelaide)</t>
  </si>
  <si>
    <t>Melbourne Premiership Winner</t>
  </si>
  <si>
    <t>Player Vote - 3 outcoms</t>
  </si>
  <si>
    <t xml:space="preserve">Most Disposals Group A -  Lachie Whitfeild </t>
  </si>
  <si>
    <t xml:space="preserve">Most Disposals Group A - Finn Callagahan </t>
  </si>
  <si>
    <t>Blake Acres Most Disposals Group B</t>
  </si>
  <si>
    <t>Tom Powell Most Disposals Group B</t>
  </si>
  <si>
    <t>Nick Daicos Most Disposals Group A</t>
  </si>
  <si>
    <t>Connor Rozee Most Disposals Group A</t>
  </si>
  <si>
    <t>Jack Macrae Most Disposals Group A</t>
  </si>
  <si>
    <t>Noah Anderson Most Disposals Group A</t>
  </si>
  <si>
    <t>Sam Docherty (Carlton) 25+ Disposals</t>
  </si>
  <si>
    <t>Nicks Daicos Most Disposals Group A</t>
  </si>
  <si>
    <t>Dan Houston Most Disposals Group A</t>
  </si>
  <si>
    <t>Luke Davies-Uniacke Most Disposals Group A</t>
  </si>
  <si>
    <t>Sam Walsh Most Disposals Group A</t>
  </si>
  <si>
    <t>Caleb Serong Most Disposals Group A</t>
  </si>
  <si>
    <t xml:space="preserve">Matt Crouch Most Disposals Group A </t>
  </si>
  <si>
    <t xml:space="preserve">Lachie Neale most Disposals Group A </t>
  </si>
  <si>
    <t>Matt Crouch Most Disposals Group A</t>
  </si>
  <si>
    <t>Josh Daicos Most Disposals Group A</t>
  </si>
  <si>
    <t xml:space="preserve">Lachie Neale Most Disposals Group A </t>
  </si>
  <si>
    <t>Zak Butters Most Disposals Group A</t>
  </si>
  <si>
    <t>Lachie Whitfeild Most Disposals Group A</t>
  </si>
  <si>
    <t>Tom Green Most Disposals Group A</t>
  </si>
  <si>
    <t>Christian Salem Most Disposals Group B</t>
  </si>
  <si>
    <t>Cam Mackenzie Most Disposals Group B</t>
  </si>
  <si>
    <t xml:space="preserve">ANZAC Day Medal - Darcy Cameron </t>
  </si>
  <si>
    <t>Patrick Cripps Most Disposals Group A</t>
  </si>
  <si>
    <t xml:space="preserve">Blake Acres Most Disposals Group B </t>
  </si>
  <si>
    <t>Jordan De Goey 20+ Disposals</t>
  </si>
  <si>
    <t>Luke Ryan Most Disposals Group B</t>
  </si>
  <si>
    <t xml:space="preserve">Dayne Zorko Most Disposals Group A </t>
  </si>
  <si>
    <t>Dan Houston Most Disposals Group B</t>
  </si>
  <si>
    <t>Sam Flanders Most Disposals Group B</t>
  </si>
  <si>
    <t>Will Ashcroft Most Disposals Group A</t>
  </si>
  <si>
    <t xml:space="preserve">Jack Sinclair Most Disposals Group A </t>
  </si>
  <si>
    <t>Bailey Smith Most Disposals Group A</t>
  </si>
  <si>
    <t>Zach Merrett Most Disposals Group A</t>
  </si>
  <si>
    <t xml:space="preserve">Rory Laird Most Disposals Group A </t>
  </si>
  <si>
    <t>Massimo D’Ambrosio Most Disposals Group B</t>
  </si>
  <si>
    <t xml:space="preserve">Max Holmes Most Disposals Group A </t>
  </si>
  <si>
    <t>Adam Treloar Most Disposals Group A</t>
  </si>
  <si>
    <t>Callum Mills Most Disposals Group B</t>
  </si>
  <si>
    <t xml:space="preserve">Andrew McGrath Most Disposals Group B </t>
  </si>
  <si>
    <t xml:space="preserve">Dan Houston 25+ Disposals </t>
  </si>
  <si>
    <t>Darcy Parish Most Disposals Group A</t>
  </si>
  <si>
    <t>Colby Mckercher Most Disposals Group A</t>
  </si>
  <si>
    <t>Sam Docherty Most Disposals Group B</t>
  </si>
  <si>
    <t xml:space="preserve">Zak Butters Most Disposals Group A </t>
  </si>
  <si>
    <t>Eroll Gulden Most Disposals Group A</t>
  </si>
  <si>
    <t xml:space="preserve">Massimo D’Ambrosio 25+ Disposals </t>
  </si>
  <si>
    <t>Jordan Dawson Most Disposals Group A</t>
  </si>
  <si>
    <t xml:space="preserve">Bailey Dale Most Disposals Group A </t>
  </si>
  <si>
    <t xml:space="preserve">Blake Acres 25+ Disposals </t>
  </si>
  <si>
    <t xml:space="preserve">Errol Gulden Most Disposals Group A </t>
  </si>
  <si>
    <t xml:space="preserve">Josh Kelly Most Disposals Group B </t>
  </si>
  <si>
    <t>Errol Gulden Most Disposals Group A</t>
  </si>
  <si>
    <t>James Sicily 25+ Disposals</t>
  </si>
  <si>
    <t>Josh Kelly Most Disposals Group B</t>
  </si>
  <si>
    <t>Erroll Gulden Most Disposals Group A</t>
  </si>
  <si>
    <t xml:space="preserve">Brayden Fiorini 25+ Disposals </t>
  </si>
  <si>
    <t xml:space="preserve">Bailey Smith Most Disposals Group A </t>
  </si>
  <si>
    <t xml:space="preserve">Brodie Smith Most Disposals Group B </t>
  </si>
  <si>
    <t>Colby McKercher Most Disposals Group A</t>
  </si>
  <si>
    <t>Bailey Dale Most Disposals Group A</t>
  </si>
  <si>
    <t>Jai Newcombe Most Disposals Group A</t>
  </si>
  <si>
    <t>Futures</t>
  </si>
  <si>
    <r>
      <t>All Australian Midfielders (Paid on any position)</t>
    </r>
    <r>
      <rPr>
        <b/>
        <sz val="12"/>
        <color theme="1"/>
        <rFont val="Calibri"/>
        <family val="2"/>
        <scheme val="minor"/>
      </rPr>
      <t xml:space="preserve"> - </t>
    </r>
    <r>
      <rPr>
        <sz val="12"/>
        <color theme="1"/>
        <rFont val="Calibri"/>
        <family val="2"/>
        <scheme val="minor"/>
      </rPr>
      <t xml:space="preserve">Jordan Dawson (Adelaide Crows) </t>
    </r>
  </si>
  <si>
    <t xml:space="preserve">Season Most Disposals - Noah Anderson (Gold Coast) </t>
  </si>
  <si>
    <t xml:space="preserve">Coleman Medal  - Aaron Naughton (Western Bulldogs) </t>
  </si>
  <si>
    <t xml:space="preserve">All Australian Midfield (Payed on any position)  - Will Day (Hawthorn) </t>
  </si>
  <si>
    <t>FW1</t>
  </si>
  <si>
    <t>Dylan Moore Most Disposals Group B</t>
  </si>
  <si>
    <t>SF</t>
  </si>
  <si>
    <t xml:space="preserve">Karl Amon Most Disposals Group A </t>
  </si>
  <si>
    <t>Jeremy Cameron Norm Smith Medal Top 3</t>
  </si>
  <si>
    <t xml:space="preserve">Gryan Miers Norm Smith Medal Top 3 </t>
  </si>
  <si>
    <t>Christian Petracca - Winner</t>
  </si>
  <si>
    <t xml:space="preserve">Max Holmes  - Geelong Cat Most Votes  (Under Brownlow Teams) </t>
  </si>
  <si>
    <t>Most Tackles of the Finals - Josh Dunkley</t>
  </si>
  <si>
    <t xml:space="preserve">Most Disposals of the Finals - Nick Daicos </t>
  </si>
  <si>
    <t xml:space="preserve">Most Marks of the finals - Jordan Dawson </t>
  </si>
  <si>
    <t xml:space="preserve">Most Clearances of the finals - Jordan Dawson </t>
  </si>
  <si>
    <t>Toby Greene Most Disposals Group B</t>
  </si>
  <si>
    <t>Lachie Whitfield Most Disposals Group A</t>
  </si>
  <si>
    <t>OR</t>
  </si>
  <si>
    <t>Oliver Florent Most Disposals Group B</t>
  </si>
  <si>
    <t>Darcy Parish  Most Disposals Group A</t>
  </si>
  <si>
    <t>Toby Greene Over 19.5 Disposals</t>
  </si>
  <si>
    <t xml:space="preserve">Toby Greene 25+ Disposals </t>
  </si>
  <si>
    <t>Karl Amon Most Disposals Group A</t>
  </si>
  <si>
    <t xml:space="preserve">Andrew Brayshaw Most Disposals Group A </t>
  </si>
  <si>
    <t>Jordan Clark Most Disposals Group A</t>
  </si>
  <si>
    <t xml:space="preserve">Max Holmes Under 28.5 Disposals </t>
  </si>
  <si>
    <t>Caleb Serong  Most Disposal Group A</t>
  </si>
  <si>
    <t xml:space="preserve">Tom McCarthy 25+ Disposals </t>
  </si>
  <si>
    <t>Caleb Daniel Most Disposals Group B</t>
  </si>
  <si>
    <t>Callum Mills Most Disposals Group A</t>
  </si>
  <si>
    <t xml:space="preserve">Zach Merrett  Most Disposals Group A </t>
  </si>
  <si>
    <t xml:space="preserve">Lachie Whitfield  Most Disposals Group A </t>
  </si>
  <si>
    <t xml:space="preserve">Archie Robert Most Disposals Group A </t>
  </si>
  <si>
    <t xml:space="preserve">Lachie Ash Most Disposals Group A </t>
  </si>
  <si>
    <t>Sam Flanders Most Dipsoals Group A</t>
  </si>
  <si>
    <t>Keidean Colman Most Disposals Group B</t>
  </si>
  <si>
    <t>Jake Soligo Most Disposals Group B</t>
  </si>
  <si>
    <t>Jacob Hopper Most Disposals Group A</t>
  </si>
  <si>
    <t>Harley Reid Most Disposals Group A</t>
  </si>
  <si>
    <t xml:space="preserve">Jagga Smith Most Disposals Group B </t>
  </si>
  <si>
    <t xml:space="preserve">Sam Flanders Most Disposals Group B </t>
  </si>
  <si>
    <t>Colby Mckercher Most Disposals Group B</t>
  </si>
  <si>
    <t>Nick Blakey Most Disposals Group B</t>
  </si>
  <si>
    <t>Wayne Milera Most Disposals Group A</t>
  </si>
  <si>
    <t>Jayden Short Most Disposals Group A</t>
  </si>
  <si>
    <t>Jordan De Goey Most Disposals Group B</t>
  </si>
  <si>
    <t>Jake Bowey Most Disposals Group A</t>
  </si>
  <si>
    <t>Jack Macrae Most Disposals Group B</t>
  </si>
  <si>
    <t>Josh Daicos Under 25.5 Disposals</t>
  </si>
  <si>
    <t>Nick ​Daicos Most Disposals Group A</t>
  </si>
  <si>
    <t>Sam Flanders Most Disposals Group A</t>
  </si>
  <si>
    <t>Blake Hardwick - Most Goals on Ground</t>
  </si>
  <si>
    <t>George Hewitt Most Disposals Group B</t>
  </si>
  <si>
    <t>Ollie Wines 20+ Disposals</t>
  </si>
  <si>
    <t>Ollie Wines 25+ Disposals</t>
  </si>
  <si>
    <t>Joe Richards 25+ Disposals</t>
  </si>
  <si>
    <t>Dylan Stephens 20+ Disposals</t>
  </si>
  <si>
    <t>Dylan Stephen’s 25+ Disposals</t>
  </si>
  <si>
    <t>Colby Mckercher Most Diposals Group B</t>
  </si>
  <si>
    <t>Noah Anderson Most Disposals group ​A</t>
  </si>
  <si>
    <t>Patrick Dangerfield Most Disposals Group B</t>
  </si>
  <si>
    <t>Nick Blakey Most Disposals Group A</t>
  </si>
  <si>
    <t>Sam Walsh 40+ Disposals</t>
  </si>
  <si>
    <t>Colby McKercher Most Disposals Group B</t>
  </si>
  <si>
    <t>Tom Papley Most Goals On Ground</t>
  </si>
  <si>
    <t>Harry Himmelburg Most Disposals Group B​</t>
  </si>
  <si>
    <t>Noah Anderson Most Disposals Group A​</t>
  </si>
  <si>
    <t>Trent Rivers Most Disposals Group B</t>
  </si>
  <si>
    <t>Josh Ward Most Disposals group B</t>
  </si>
  <si>
    <t>Harry Sheezel Most Disposals Group A</t>
  </si>
  <si>
    <t>Mason Redman Most Disposals Group B</t>
  </si>
  <si>
    <t>Archie Roberts Most Disposals Group A</t>
  </si>
  <si>
    <t>Dyson Sharp Most Disposals Group B</t>
  </si>
  <si>
    <t>Bradley Hill Most Disposals Group A</t>
  </si>
  <si>
    <t>Jackson Macrae Most Disposals Group A</t>
  </si>
  <si>
    <t>Jordan De Goey 25+ Disposals</t>
  </si>
  <si>
    <t>Lachie Ash Most Disposals Group A</t>
  </si>
  <si>
    <t>Bailey Dale most disposals Group A</t>
  </si>
  <si>
    <t>Wildcard Finals</t>
  </si>
  <si>
    <t>Ryley Sanders Most Disposals Group B</t>
  </si>
  <si>
    <t xml:space="preserve">Patrick Dangerfeild 20+ Disposals </t>
  </si>
  <si>
    <t>Qualifying &amp; Elimination Finals</t>
  </si>
  <si>
    <t xml:space="preserve">Eroll Gulden (Sydney) Most Disposals Group A / Adelaide Crows -17.5 Units </t>
  </si>
  <si>
    <t>Semi Finals</t>
  </si>
  <si>
    <t xml:space="preserve">Jeremy Cameron 15+ Disposals </t>
  </si>
  <si>
    <t>High Mcluggage 20+ Disposals</t>
  </si>
  <si>
    <t>Preliminary Finals</t>
  </si>
  <si>
    <t xml:space="preserve">Grand Final </t>
  </si>
  <si>
    <t xml:space="preserve">Norm Smith Medal - Andrew Brayshaw </t>
  </si>
  <si>
    <t xml:space="preserve">Norm Smith Medal - Cam Rayner </t>
  </si>
  <si>
    <t xml:space="preserve">10+ Tackles  - Andrew Brayshaw </t>
  </si>
  <si>
    <t>To Make All Australian – Midfielder - Lachie Neale</t>
  </si>
  <si>
    <t>To Make All Australian - Forward - Toby Greene</t>
  </si>
  <si>
    <t>Most Marks Per Game (Found Under Season Stat Markets) - James Sicily</t>
  </si>
  <si>
    <t>Most Disposals Per Game (Found Under Season Stat Markets) - Errol Gulden</t>
  </si>
  <si>
    <t>Brownlow Medal Winner - Errol Gulden</t>
  </si>
  <si>
    <t>Brownlow Medal Winner - Caleb Serong</t>
  </si>
  <si>
    <t>AFL Finals Most Goals - Tom Papley</t>
  </si>
  <si>
    <t>AFL Finals Most Goals - Shannon Neale</t>
  </si>
  <si>
    <t>AFL to win the premiership - Fremantle Dockers</t>
  </si>
  <si>
    <t>Gary Aryes Medallist - Hayden Young</t>
  </si>
  <si>
    <t>Gary Aryes Medallist - Shai Bolton</t>
  </si>
  <si>
    <t>AFL Finals Most tackles - Jai Newcombe</t>
  </si>
  <si>
    <t>Most Disposals of the Finals - Bailey Smith</t>
  </si>
  <si>
    <t>Most Tackles of the Finals - Jordan Dawson</t>
  </si>
  <si>
    <t>AFL finals Most Disposals - Errol Gulden</t>
  </si>
  <si>
    <t>Most Disposals Per Game (Found Under Season Stat Markets) -  Jack Sinclair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</si>
</sst>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d/mm/yyyy;@"/>
    <numFmt numFmtId="166" formatCode="0.0%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rgb="FF00CCFF"/>
      </patternFill>
    </fill>
    <fill>
      <patternFill patternType="solid">
        <fgColor theme="5" tint="0.39997558519241921"/>
        <bgColor rgb="FF00CCFF"/>
      </patternFill>
    </fill>
    <fill>
      <patternFill patternType="solid">
        <fgColor rgb="FF00B0F0"/>
        <bgColor rgb="FF00CCFF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rgb="FF00CCFF"/>
      </patternFill>
    </fill>
    <fill>
      <patternFill patternType="solid">
        <fgColor theme="5" tint="0.79998168889431442"/>
        <bgColor rgb="FF00CC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CC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CC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165" fontId="3" fillId="4" borderId="0" xfId="0" applyNumberFormat="1" applyFont="1" applyFill="1" applyAlignment="1">
      <alignment horizontal="center" vertical="center"/>
    </xf>
    <xf numFmtId="2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2" fontId="4" fillId="4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10" borderId="0" xfId="0" applyFont="1" applyFill="1" applyAlignment="1">
      <alignment horizontal="center" vertical="center" wrapText="1"/>
    </xf>
    <xf numFmtId="0" fontId="4" fillId="10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4" fillId="3" borderId="0" xfId="0" applyNumberFormat="1" applyFont="1" applyFill="1" applyAlignment="1">
      <alignment horizontal="center" vertical="center" wrapText="1"/>
    </xf>
    <xf numFmtId="2" fontId="4" fillId="12" borderId="0" xfId="0" applyNumberFormat="1" applyFont="1" applyFill="1" applyAlignment="1">
      <alignment horizontal="center" vertical="center" wrapText="1"/>
    </xf>
    <xf numFmtId="2" fontId="4" fillId="7" borderId="0" xfId="0" applyNumberFormat="1" applyFont="1" applyFill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6" fontId="1" fillId="0" borderId="0" xfId="2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2" fontId="1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3" fillId="4" borderId="0" xfId="0" applyNumberFormat="1" applyFont="1" applyFill="1" applyAlignment="1">
      <alignment horizontal="center" vertical="center"/>
    </xf>
    <xf numFmtId="1" fontId="8" fillId="0" borderId="0" xfId="3" applyNumberFormat="1" applyFont="1" applyAlignment="1">
      <alignment horizontal="center" vertical="center"/>
    </xf>
    <xf numFmtId="1" fontId="1" fillId="0" borderId="0" xfId="3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9" fontId="1" fillId="0" borderId="0" xfId="0" applyNumberFormat="1" applyFont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0" fontId="6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 vertical="center"/>
    </xf>
    <xf numFmtId="165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164" fontId="0" fillId="0" borderId="1" xfId="1" applyFont="1" applyBorder="1" applyAlignment="1">
      <alignment horizontal="center"/>
    </xf>
    <xf numFmtId="1" fontId="0" fillId="0" borderId="0" xfId="3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14" borderId="0" xfId="0" applyFill="1" applyAlignment="1">
      <alignment horizontal="center"/>
    </xf>
    <xf numFmtId="0" fontId="9" fillId="14" borderId="0" xfId="0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0" fillId="14" borderId="0" xfId="0" applyFill="1" applyAlignment="1">
      <alignment horizontal="center" wrapText="1"/>
    </xf>
    <xf numFmtId="165" fontId="0" fillId="0" borderId="0" xfId="0" applyNumberFormat="1" applyAlignment="1">
      <alignment horizontal="center"/>
    </xf>
    <xf numFmtId="0" fontId="7" fillId="11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875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44ADC8F-824F-4204-83D3-ACFEAF7DF58D}">
  <we:reference id="wa200010215" version="2.0.0.0" store="en-US" storeType="OMEX"/>
  <we:alternateReferences>
    <we:reference id="wa200010215" version="2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048556"/>
  <sheetViews>
    <sheetView tabSelected="1" zoomScale="80" zoomScaleNormal="80" zoomScalePageLayoutView="80" workbookViewId="0">
      <pane xSplit="17" ySplit="2" topLeftCell="R820" activePane="bottomRight" state="frozen"/>
      <selection pane="topRight" activeCell="R1" sqref="R1"/>
      <selection pane="bottomLeft" activeCell="A3" sqref="A3"/>
      <selection pane="bottomRight" activeCell="F835" sqref="F835"/>
    </sheetView>
  </sheetViews>
  <sheetFormatPr defaultColWidth="11.1484375" defaultRowHeight="15.6" outlineLevelCol="1" x14ac:dyDescent="0.6"/>
  <cols>
    <col min="1" max="1" width="11.6484375" style="17" customWidth="1"/>
    <col min="2" max="2" width="12.5" style="7" customWidth="1"/>
    <col min="3" max="3" width="9.1484375" style="7" hidden="1" customWidth="1" outlineLevel="1"/>
    <col min="4" max="4" width="0.1484375" style="7" hidden="1" customWidth="1" collapsed="1"/>
    <col min="5" max="5" width="0.1484375" style="7" hidden="1" customWidth="1" outlineLevel="1"/>
    <col min="6" max="6" width="13.6484375" style="7" bestFit="1" customWidth="1" collapsed="1"/>
    <col min="7" max="7" width="10.6484375" style="7" bestFit="1" customWidth="1"/>
    <col min="8" max="8" width="14.1484375" style="30" bestFit="1" customWidth="1"/>
    <col min="9" max="9" width="58.6484375" style="7" customWidth="1"/>
    <col min="10" max="10" width="8.6484375" style="7" hidden="1" customWidth="1" outlineLevel="1"/>
    <col min="11" max="11" width="9.1484375" style="7" bestFit="1" customWidth="1" collapsed="1"/>
    <col min="12" max="12" width="13.1484375" style="7" bestFit="1" customWidth="1"/>
    <col min="13" max="13" width="12.1484375" style="7" hidden="1" customWidth="1" outlineLevel="1"/>
    <col min="14" max="14" width="16.1484375" style="7" hidden="1" customWidth="1" outlineLevel="1"/>
    <col min="15" max="15" width="12.1484375" style="7" hidden="1" customWidth="1" outlineLevel="1"/>
    <col min="16" max="16" width="10.6484375" style="7" hidden="1" customWidth="1" outlineLevel="1"/>
    <col min="17" max="17" width="12.1484375" style="7" hidden="1" customWidth="1" outlineLevel="1"/>
    <col min="18" max="18" width="10.1484375" style="38" bestFit="1" customWidth="1" collapsed="1"/>
    <col min="19" max="19" width="7.1484375" style="7" customWidth="1"/>
    <col min="20" max="20" width="14.1484375" style="7" bestFit="1" customWidth="1"/>
    <col min="21" max="21" width="8.1484375" style="7" bestFit="1" customWidth="1"/>
    <col min="22" max="23" width="16" style="7" bestFit="1" customWidth="1"/>
    <col min="24" max="24" width="10.1484375" style="7" bestFit="1" customWidth="1"/>
    <col min="25" max="25" width="10" style="7" bestFit="1" customWidth="1"/>
    <col min="26" max="26" width="13.1484375" style="7" customWidth="1"/>
    <col min="27" max="27" width="12.1484375" style="7" bestFit="1" customWidth="1"/>
    <col min="28" max="28" width="10.1484375" style="7" hidden="1" customWidth="1" outlineLevel="1"/>
    <col min="29" max="30" width="15.5" style="7" hidden="1" customWidth="1" outlineLevel="1"/>
    <col min="31" max="31" width="14.1484375" style="7" hidden="1" customWidth="1" outlineLevel="1"/>
    <col min="32" max="32" width="15" style="7" hidden="1" customWidth="1" outlineLevel="1"/>
    <col min="33" max="34" width="14.1484375" style="7" hidden="1" customWidth="1" outlineLevel="1"/>
    <col min="35" max="36" width="13.6484375" style="7" hidden="1" customWidth="1" outlineLevel="1"/>
    <col min="37" max="37" width="12.1484375" style="7" hidden="1" customWidth="1" outlineLevel="1"/>
    <col min="38" max="38" width="15.6484375" style="7" hidden="1" customWidth="1" outlineLevel="1"/>
    <col min="39" max="39" width="14.6484375" style="7" hidden="1" customWidth="1" outlineLevel="1"/>
    <col min="40" max="40" width="11.5" style="7" hidden="1" customWidth="1" outlineLevel="1"/>
    <col min="41" max="41" width="16.1484375" style="7" hidden="1" customWidth="1" outlineLevel="1"/>
    <col min="42" max="42" width="13.1484375" style="7" hidden="1" customWidth="1" outlineLevel="1"/>
    <col min="43" max="43" width="12.5" style="7" hidden="1" customWidth="1" outlineLevel="1"/>
    <col min="44" max="44" width="11.5" style="7" hidden="1" customWidth="1" outlineLevel="1"/>
    <col min="45" max="45" width="21.5" style="7" customWidth="1" collapsed="1"/>
    <col min="46" max="46" width="11.1484375" style="7" bestFit="1" customWidth="1"/>
    <col min="47" max="47" width="22.1484375" style="7" customWidth="1"/>
    <col min="48" max="48" width="11.6484375" style="7" bestFit="1" customWidth="1"/>
    <col min="49" max="16384" width="11.1484375" style="7"/>
  </cols>
  <sheetData>
    <row r="1" spans="1:49" ht="34.299999999999997" customHeight="1" x14ac:dyDescent="0.6">
      <c r="A1" s="1"/>
      <c r="B1" s="1"/>
      <c r="C1" s="1"/>
      <c r="D1" s="1"/>
      <c r="E1" s="2"/>
      <c r="F1" s="3"/>
      <c r="G1" s="3"/>
      <c r="H1" s="27"/>
      <c r="I1" s="3"/>
      <c r="J1" s="3"/>
      <c r="K1" s="3"/>
      <c r="L1" s="4"/>
      <c r="M1" s="4"/>
      <c r="N1" s="4"/>
      <c r="O1" s="4"/>
      <c r="P1" s="5"/>
      <c r="Q1" s="4"/>
      <c r="R1" s="6"/>
      <c r="S1" s="6"/>
      <c r="T1" s="58" t="s">
        <v>0</v>
      </c>
      <c r="U1" s="58"/>
      <c r="V1" s="58"/>
      <c r="W1" s="58"/>
      <c r="X1" s="58"/>
      <c r="Y1" s="58"/>
      <c r="Z1" s="58"/>
      <c r="AA1" s="10"/>
      <c r="AB1" s="57" t="s">
        <v>1</v>
      </c>
      <c r="AC1" s="57"/>
      <c r="AD1" s="56" t="s">
        <v>2</v>
      </c>
      <c r="AE1" s="56"/>
      <c r="AF1" s="56"/>
      <c r="AG1" s="56"/>
      <c r="AH1" s="56"/>
      <c r="AI1" s="56"/>
      <c r="AJ1" s="56"/>
      <c r="AK1" s="54" t="s">
        <v>3</v>
      </c>
      <c r="AL1" s="54"/>
      <c r="AM1" s="54"/>
      <c r="AN1" s="54"/>
      <c r="AO1" s="55" t="s">
        <v>4</v>
      </c>
      <c r="AP1" s="55"/>
      <c r="AQ1" s="55"/>
      <c r="AR1" s="55"/>
    </row>
    <row r="2" spans="1:49" ht="28.8" x14ac:dyDescent="0.6">
      <c r="A2" s="1" t="s">
        <v>5</v>
      </c>
      <c r="B2" s="1" t="s">
        <v>6</v>
      </c>
      <c r="C2" s="1" t="s">
        <v>7</v>
      </c>
      <c r="D2" s="1" t="s">
        <v>8</v>
      </c>
      <c r="E2" s="2" t="s">
        <v>9</v>
      </c>
      <c r="F2" s="3" t="s">
        <v>10</v>
      </c>
      <c r="G2" s="3" t="s">
        <v>11</v>
      </c>
      <c r="H2" s="27" t="s">
        <v>12</v>
      </c>
      <c r="I2" s="3" t="s">
        <v>13</v>
      </c>
      <c r="J2" s="3" t="s">
        <v>14</v>
      </c>
      <c r="K2" s="3" t="s">
        <v>15</v>
      </c>
      <c r="L2" s="4" t="s">
        <v>16</v>
      </c>
      <c r="M2" s="4" t="s">
        <v>17</v>
      </c>
      <c r="N2" s="4" t="s">
        <v>18</v>
      </c>
      <c r="O2" s="4" t="s">
        <v>19</v>
      </c>
      <c r="P2" s="5" t="s">
        <v>20</v>
      </c>
      <c r="Q2" s="4" t="s">
        <v>21</v>
      </c>
      <c r="R2" s="6" t="s">
        <v>22</v>
      </c>
      <c r="S2" s="6" t="s">
        <v>23</v>
      </c>
      <c r="T2" s="8" t="s">
        <v>24</v>
      </c>
      <c r="U2" s="9" t="s">
        <v>25</v>
      </c>
      <c r="V2" s="8" t="s">
        <v>26</v>
      </c>
      <c r="W2" s="8" t="s">
        <v>27</v>
      </c>
      <c r="X2" s="9" t="s">
        <v>28</v>
      </c>
      <c r="Y2" s="9" t="s">
        <v>29</v>
      </c>
      <c r="Z2" s="8" t="s">
        <v>30</v>
      </c>
      <c r="AA2" s="10" t="s">
        <v>31</v>
      </c>
      <c r="AB2" s="11" t="s">
        <v>32</v>
      </c>
      <c r="AC2" s="11" t="s">
        <v>33</v>
      </c>
      <c r="AD2" s="12" t="s">
        <v>34</v>
      </c>
      <c r="AE2" s="12" t="s">
        <v>35</v>
      </c>
      <c r="AF2" s="12" t="s">
        <v>36</v>
      </c>
      <c r="AG2" s="12" t="s">
        <v>37</v>
      </c>
      <c r="AH2" s="12" t="s">
        <v>38</v>
      </c>
      <c r="AI2" s="12" t="s">
        <v>39</v>
      </c>
      <c r="AJ2" s="12" t="s">
        <v>40</v>
      </c>
      <c r="AK2" s="13" t="s">
        <v>21</v>
      </c>
      <c r="AL2" s="13" t="s">
        <v>41</v>
      </c>
      <c r="AM2" s="13" t="s">
        <v>42</v>
      </c>
      <c r="AN2" s="13" t="s">
        <v>23</v>
      </c>
      <c r="AO2" s="14" t="s">
        <v>43</v>
      </c>
      <c r="AP2" s="14" t="s">
        <v>44</v>
      </c>
      <c r="AQ2" s="14" t="s">
        <v>45</v>
      </c>
      <c r="AR2" s="14" t="s">
        <v>23</v>
      </c>
      <c r="AS2" s="23"/>
      <c r="AT2" s="23"/>
      <c r="AU2" s="23"/>
      <c r="AV2" s="23"/>
    </row>
    <row r="3" spans="1:49" x14ac:dyDescent="0.6">
      <c r="A3" s="34">
        <v>44273</v>
      </c>
      <c r="B3" s="21" t="s">
        <v>49</v>
      </c>
      <c r="C3" s="19"/>
      <c r="D3" s="21"/>
      <c r="E3" s="19"/>
      <c r="F3" s="21" t="s">
        <v>46</v>
      </c>
      <c r="G3" s="21" t="s">
        <v>49</v>
      </c>
      <c r="H3" s="28" t="s">
        <v>52</v>
      </c>
      <c r="I3" s="23" t="s">
        <v>51</v>
      </c>
      <c r="J3" s="18"/>
      <c r="K3" s="21" t="s">
        <v>50</v>
      </c>
      <c r="L3" s="37">
        <v>2.5</v>
      </c>
      <c r="M3" s="16"/>
      <c r="N3" s="18"/>
      <c r="O3" s="18"/>
      <c r="P3" s="18"/>
      <c r="Q3" s="15"/>
      <c r="R3" s="37">
        <v>9</v>
      </c>
      <c r="S3" s="23" t="s">
        <v>48</v>
      </c>
      <c r="T3" s="24" t="str">
        <f>IF(($AA3="W"),ROUND(($L3*$R3),2),"0.00")</f>
        <v>0.00</v>
      </c>
      <c r="U3" s="26">
        <f>-$L3+T3</f>
        <v>-2.5</v>
      </c>
      <c r="V3" s="22">
        <f>U3</f>
        <v>-2.5</v>
      </c>
      <c r="W3" s="19">
        <f>L3</f>
        <v>2.5</v>
      </c>
      <c r="X3" s="20">
        <f>SUM(V3/W3)</f>
        <v>-1</v>
      </c>
      <c r="Y3" s="33">
        <f>V3/100</f>
        <v>-2.5000000000000001E-2</v>
      </c>
      <c r="Z3" s="45">
        <v>-250</v>
      </c>
      <c r="AA3" s="23" t="s">
        <v>48</v>
      </c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37"/>
      <c r="AV3" s="37"/>
    </row>
    <row r="4" spans="1:49" x14ac:dyDescent="0.6">
      <c r="A4" s="34">
        <v>44273</v>
      </c>
      <c r="B4" s="21" t="s">
        <v>49</v>
      </c>
      <c r="C4" s="25"/>
      <c r="D4" s="21"/>
      <c r="E4" s="25"/>
      <c r="F4" s="21" t="s">
        <v>46</v>
      </c>
      <c r="G4" s="21" t="s">
        <v>49</v>
      </c>
      <c r="H4" s="28" t="s">
        <v>52</v>
      </c>
      <c r="I4" s="23" t="s">
        <v>53</v>
      </c>
      <c r="J4" s="25"/>
      <c r="K4" s="21" t="s">
        <v>50</v>
      </c>
      <c r="L4" s="37">
        <v>2.5</v>
      </c>
      <c r="M4" s="25"/>
      <c r="N4" s="25"/>
      <c r="O4" s="25"/>
      <c r="P4" s="25"/>
      <c r="Q4" s="25"/>
      <c r="R4" s="37">
        <v>8.07</v>
      </c>
      <c r="S4" s="23" t="s">
        <v>48</v>
      </c>
      <c r="T4" s="24" t="str">
        <f>IF(($AA4="W"),ROUND(($L4*$R4),2),"0.00")</f>
        <v>0.00</v>
      </c>
      <c r="U4" s="26">
        <f t="shared" ref="U4:U67" si="0">-$L4+T4</f>
        <v>-2.5</v>
      </c>
      <c r="V4" s="22">
        <f>V3+U4</f>
        <v>-5</v>
      </c>
      <c r="W4" s="19">
        <f>W3+L4</f>
        <v>5</v>
      </c>
      <c r="X4" s="20">
        <f t="shared" ref="X4:X7" si="1">SUM(V4/W4)</f>
        <v>-1</v>
      </c>
      <c r="Y4" s="33">
        <f t="shared" ref="Y4:Y7" si="2">V4/100</f>
        <v>-0.05</v>
      </c>
      <c r="Z4" s="45">
        <v>-500</v>
      </c>
      <c r="AA4" s="23" t="s">
        <v>48</v>
      </c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37"/>
      <c r="AV4" s="37"/>
    </row>
    <row r="5" spans="1:49" x14ac:dyDescent="0.6">
      <c r="A5" s="34">
        <v>44274</v>
      </c>
      <c r="B5" s="21" t="s">
        <v>49</v>
      </c>
      <c r="C5" s="25"/>
      <c r="D5" s="21"/>
      <c r="E5" s="25"/>
      <c r="F5" s="21" t="s">
        <v>46</v>
      </c>
      <c r="G5" s="21" t="s">
        <v>49</v>
      </c>
      <c r="H5" s="28" t="s">
        <v>52</v>
      </c>
      <c r="I5" s="48" t="s">
        <v>54</v>
      </c>
      <c r="J5" s="25"/>
      <c r="K5" s="21" t="s">
        <v>50</v>
      </c>
      <c r="L5" s="37">
        <v>1.5</v>
      </c>
      <c r="M5" s="25"/>
      <c r="N5" s="25"/>
      <c r="O5" s="25"/>
      <c r="P5" s="25"/>
      <c r="Q5" s="25"/>
      <c r="R5" s="37">
        <v>16.25</v>
      </c>
      <c r="S5" s="23" t="s">
        <v>47</v>
      </c>
      <c r="T5" s="24">
        <v>24.3</v>
      </c>
      <c r="U5" s="26">
        <f t="shared" si="0"/>
        <v>22.8</v>
      </c>
      <c r="V5" s="22">
        <f t="shared" ref="V5:V68" si="3">V4+U5</f>
        <v>17.8</v>
      </c>
      <c r="W5" s="19">
        <f>W4+L5</f>
        <v>6.5</v>
      </c>
      <c r="X5" s="20">
        <f t="shared" si="1"/>
        <v>2.7384615384615385</v>
      </c>
      <c r="Y5" s="33">
        <f t="shared" si="2"/>
        <v>0.17800000000000002</v>
      </c>
      <c r="Z5" s="45">
        <f t="shared" ref="Z5:Z7" si="4">V5*100</f>
        <v>1780</v>
      </c>
      <c r="AA5" s="23" t="s">
        <v>47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37"/>
      <c r="AV5" s="37"/>
    </row>
    <row r="6" spans="1:49" x14ac:dyDescent="0.6">
      <c r="A6" s="34">
        <v>44274</v>
      </c>
      <c r="B6" s="21" t="s">
        <v>49</v>
      </c>
      <c r="C6" s="25"/>
      <c r="D6" s="21"/>
      <c r="E6" s="25"/>
      <c r="F6" s="21" t="s">
        <v>46</v>
      </c>
      <c r="G6" s="21" t="s">
        <v>49</v>
      </c>
      <c r="H6" s="28" t="s">
        <v>52</v>
      </c>
      <c r="I6" s="23" t="s">
        <v>53</v>
      </c>
      <c r="J6" s="25"/>
      <c r="K6" s="21" t="s">
        <v>50</v>
      </c>
      <c r="L6" s="37">
        <v>2.5</v>
      </c>
      <c r="M6" s="25"/>
      <c r="N6" s="25"/>
      <c r="O6" s="25"/>
      <c r="P6" s="25"/>
      <c r="Q6" s="25"/>
      <c r="R6" s="37">
        <v>8.75</v>
      </c>
      <c r="S6" s="23" t="s">
        <v>48</v>
      </c>
      <c r="T6" s="24">
        <v>0</v>
      </c>
      <c r="U6" s="26">
        <f t="shared" si="0"/>
        <v>-2.5</v>
      </c>
      <c r="V6" s="22">
        <f t="shared" si="3"/>
        <v>15.3</v>
      </c>
      <c r="W6" s="19">
        <f>W5+L6</f>
        <v>9</v>
      </c>
      <c r="X6" s="20">
        <f>SUM(V6/W6)</f>
        <v>1.7000000000000002</v>
      </c>
      <c r="Y6" s="33">
        <f t="shared" si="2"/>
        <v>0.153</v>
      </c>
      <c r="Z6" s="45">
        <f t="shared" si="4"/>
        <v>1530</v>
      </c>
      <c r="AA6" s="23" t="s">
        <v>48</v>
      </c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39"/>
      <c r="AV6" s="37"/>
      <c r="AW6" s="38"/>
    </row>
    <row r="7" spans="1:49" x14ac:dyDescent="0.6">
      <c r="A7" s="34">
        <v>44274</v>
      </c>
      <c r="B7" s="21" t="s">
        <v>49</v>
      </c>
      <c r="C7" s="25"/>
      <c r="D7" s="21"/>
      <c r="E7" s="25"/>
      <c r="F7" s="21" t="s">
        <v>46</v>
      </c>
      <c r="G7" s="21" t="s">
        <v>49</v>
      </c>
      <c r="H7" s="28" t="s">
        <v>52</v>
      </c>
      <c r="I7" s="23" t="s">
        <v>55</v>
      </c>
      <c r="J7" s="25"/>
      <c r="K7" s="21" t="s">
        <v>50</v>
      </c>
      <c r="L7" s="37">
        <v>3.5</v>
      </c>
      <c r="M7" s="25"/>
      <c r="N7" s="25"/>
      <c r="O7" s="25"/>
      <c r="P7" s="25"/>
      <c r="Q7" s="25"/>
      <c r="R7" s="37">
        <v>8.6</v>
      </c>
      <c r="S7" s="23" t="s">
        <v>48</v>
      </c>
      <c r="T7" s="24" t="str">
        <f>IF(($AA7="W"),ROUND(($L7*$R7),2),"0.00")</f>
        <v>0.00</v>
      </c>
      <c r="U7" s="26">
        <f t="shared" si="0"/>
        <v>-3.5</v>
      </c>
      <c r="V7" s="22">
        <f t="shared" si="3"/>
        <v>11.8</v>
      </c>
      <c r="W7" s="19">
        <f>W6+L7</f>
        <v>12.5</v>
      </c>
      <c r="X7" s="20">
        <f t="shared" si="1"/>
        <v>0.94400000000000006</v>
      </c>
      <c r="Y7" s="33">
        <f t="shared" si="2"/>
        <v>0.11800000000000001</v>
      </c>
      <c r="Z7" s="45">
        <f t="shared" si="4"/>
        <v>1180</v>
      </c>
      <c r="AA7" s="23" t="s">
        <v>48</v>
      </c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37"/>
      <c r="AV7" s="37"/>
      <c r="AW7" s="38"/>
    </row>
    <row r="8" spans="1:49" x14ac:dyDescent="0.6">
      <c r="A8" s="34">
        <v>44275</v>
      </c>
      <c r="B8" s="21" t="s">
        <v>49</v>
      </c>
      <c r="C8" s="19"/>
      <c r="D8" s="21"/>
      <c r="E8" s="19"/>
      <c r="F8" s="21" t="s">
        <v>46</v>
      </c>
      <c r="G8" s="21" t="s">
        <v>49</v>
      </c>
      <c r="H8" s="28" t="s">
        <v>52</v>
      </c>
      <c r="I8" s="23" t="s">
        <v>53</v>
      </c>
      <c r="J8" s="18"/>
      <c r="K8" s="21" t="s">
        <v>50</v>
      </c>
      <c r="L8" s="37">
        <v>2</v>
      </c>
      <c r="M8" s="16"/>
      <c r="N8" s="18"/>
      <c r="O8" s="18"/>
      <c r="P8" s="18"/>
      <c r="Q8" s="15"/>
      <c r="R8" s="37">
        <v>20.25</v>
      </c>
      <c r="S8" s="23" t="s">
        <v>48</v>
      </c>
      <c r="T8" s="24">
        <v>0</v>
      </c>
      <c r="U8" s="26">
        <f t="shared" si="0"/>
        <v>-2</v>
      </c>
      <c r="V8" s="22">
        <f t="shared" si="3"/>
        <v>9.8000000000000007</v>
      </c>
      <c r="W8" s="19">
        <v>14.5</v>
      </c>
      <c r="X8" s="40">
        <v>0.67600000000000005</v>
      </c>
      <c r="Y8" s="33">
        <f t="shared" ref="Y8:Y199" si="5">V8/100</f>
        <v>9.8000000000000004E-2</v>
      </c>
      <c r="Z8" s="45">
        <f t="shared" ref="Z8:Z199" si="6">V8*100</f>
        <v>980.00000000000011</v>
      </c>
      <c r="AA8" s="23" t="s">
        <v>48</v>
      </c>
    </row>
    <row r="9" spans="1:49" x14ac:dyDescent="0.6">
      <c r="A9" s="34">
        <v>44275</v>
      </c>
      <c r="B9" s="21" t="s">
        <v>49</v>
      </c>
      <c r="C9" s="25"/>
      <c r="D9" s="21"/>
      <c r="E9" s="25"/>
      <c r="F9" s="21" t="s">
        <v>46</v>
      </c>
      <c r="G9" s="21" t="s">
        <v>49</v>
      </c>
      <c r="H9" s="28" t="s">
        <v>52</v>
      </c>
      <c r="I9" s="23" t="s">
        <v>54</v>
      </c>
      <c r="J9" s="25"/>
      <c r="K9" s="21" t="s">
        <v>50</v>
      </c>
      <c r="L9" s="37">
        <v>2.5</v>
      </c>
      <c r="M9" s="25"/>
      <c r="N9" s="25"/>
      <c r="O9" s="25"/>
      <c r="P9" s="25"/>
      <c r="Q9" s="25"/>
      <c r="R9" s="37">
        <v>8.25</v>
      </c>
      <c r="S9" s="23" t="s">
        <v>48</v>
      </c>
      <c r="T9" s="24">
        <v>0</v>
      </c>
      <c r="U9" s="26">
        <f t="shared" si="0"/>
        <v>-2.5</v>
      </c>
      <c r="V9" s="22">
        <f t="shared" si="3"/>
        <v>7.3000000000000007</v>
      </c>
      <c r="W9" s="19">
        <f>W8+L9</f>
        <v>17</v>
      </c>
      <c r="X9" s="20">
        <f t="shared" ref="X9:X199" si="7">SUM(V9/W9)</f>
        <v>0.42941176470588238</v>
      </c>
      <c r="Y9" s="33">
        <f t="shared" si="5"/>
        <v>7.3000000000000009E-2</v>
      </c>
      <c r="Z9" s="45">
        <f t="shared" si="6"/>
        <v>730.00000000000011</v>
      </c>
      <c r="AA9" s="23" t="s">
        <v>48</v>
      </c>
    </row>
    <row r="10" spans="1:49" x14ac:dyDescent="0.6">
      <c r="A10" s="34">
        <v>44275</v>
      </c>
      <c r="B10" s="21" t="s">
        <v>49</v>
      </c>
      <c r="C10" s="25"/>
      <c r="D10" s="21"/>
      <c r="E10" s="25"/>
      <c r="F10" s="21" t="s">
        <v>46</v>
      </c>
      <c r="G10" s="21" t="s">
        <v>49</v>
      </c>
      <c r="H10" s="28" t="s">
        <v>52</v>
      </c>
      <c r="I10" s="23" t="s">
        <v>51</v>
      </c>
      <c r="J10" s="25"/>
      <c r="K10" s="21" t="s">
        <v>50</v>
      </c>
      <c r="L10" s="37">
        <v>1.5</v>
      </c>
      <c r="M10" s="25"/>
      <c r="N10" s="25"/>
      <c r="O10" s="25"/>
      <c r="P10" s="25"/>
      <c r="Q10" s="25"/>
      <c r="R10" s="37">
        <v>9.75</v>
      </c>
      <c r="S10" s="23" t="s">
        <v>48</v>
      </c>
      <c r="T10" s="24">
        <v>0</v>
      </c>
      <c r="U10" s="26">
        <f t="shared" si="0"/>
        <v>-1.5</v>
      </c>
      <c r="V10" s="22">
        <f t="shared" si="3"/>
        <v>5.8000000000000007</v>
      </c>
      <c r="W10" s="19">
        <f>W9+L10</f>
        <v>18.5</v>
      </c>
      <c r="X10" s="20">
        <f t="shared" si="7"/>
        <v>0.31351351351351353</v>
      </c>
      <c r="Y10" s="33">
        <f t="shared" si="5"/>
        <v>5.800000000000001E-2</v>
      </c>
      <c r="Z10" s="45">
        <f t="shared" si="6"/>
        <v>580.00000000000011</v>
      </c>
      <c r="AA10" s="23" t="s">
        <v>48</v>
      </c>
    </row>
    <row r="11" spans="1:49" x14ac:dyDescent="0.6">
      <c r="A11" s="34">
        <v>44276</v>
      </c>
      <c r="B11" s="21" t="s">
        <v>49</v>
      </c>
      <c r="C11" s="25"/>
      <c r="D11" s="21"/>
      <c r="E11" s="25"/>
      <c r="F11" s="21" t="s">
        <v>46</v>
      </c>
      <c r="G11" s="21" t="s">
        <v>49</v>
      </c>
      <c r="H11" s="28" t="s">
        <v>52</v>
      </c>
      <c r="I11" s="23" t="s">
        <v>54</v>
      </c>
      <c r="J11" s="25"/>
      <c r="K11" s="21" t="s">
        <v>50</v>
      </c>
      <c r="L11" s="37">
        <v>2.5</v>
      </c>
      <c r="M11" s="25"/>
      <c r="N11" s="25"/>
      <c r="O11" s="25"/>
      <c r="P11" s="25"/>
      <c r="Q11" s="25"/>
      <c r="R11" s="37">
        <v>17.78</v>
      </c>
      <c r="S11" s="23" t="s">
        <v>48</v>
      </c>
      <c r="T11" s="24">
        <v>0</v>
      </c>
      <c r="U11" s="26">
        <f t="shared" si="0"/>
        <v>-2.5</v>
      </c>
      <c r="V11" s="22">
        <f t="shared" si="3"/>
        <v>3.3000000000000007</v>
      </c>
      <c r="W11" s="19">
        <f>W10+L11</f>
        <v>21</v>
      </c>
      <c r="X11" s="20">
        <f t="shared" si="7"/>
        <v>0.15714285714285717</v>
      </c>
      <c r="Y11" s="33">
        <f t="shared" si="5"/>
        <v>3.3000000000000008E-2</v>
      </c>
      <c r="Z11" s="45">
        <f t="shared" si="6"/>
        <v>330.00000000000006</v>
      </c>
      <c r="AA11" s="23" t="s">
        <v>48</v>
      </c>
    </row>
    <row r="12" spans="1:49" x14ac:dyDescent="0.6">
      <c r="A12" s="34">
        <v>44276</v>
      </c>
      <c r="B12" s="21" t="s">
        <v>49</v>
      </c>
      <c r="C12" s="25"/>
      <c r="D12" s="21"/>
      <c r="E12" s="25"/>
      <c r="F12" s="21" t="s">
        <v>46</v>
      </c>
      <c r="G12" s="21" t="s">
        <v>49</v>
      </c>
      <c r="H12" s="28" t="s">
        <v>52</v>
      </c>
      <c r="I12" s="48" t="s">
        <v>53</v>
      </c>
      <c r="J12" s="25"/>
      <c r="K12" s="21" t="s">
        <v>50</v>
      </c>
      <c r="L12" s="37">
        <v>2.5</v>
      </c>
      <c r="M12" s="25"/>
      <c r="N12" s="25"/>
      <c r="O12" s="25"/>
      <c r="P12" s="25"/>
      <c r="Q12" s="25"/>
      <c r="R12" s="37">
        <v>9.25</v>
      </c>
      <c r="S12" s="23" t="s">
        <v>47</v>
      </c>
      <c r="T12" s="24">
        <v>23.1</v>
      </c>
      <c r="U12" s="26">
        <f t="shared" si="0"/>
        <v>20.6</v>
      </c>
      <c r="V12" s="22">
        <f t="shared" si="3"/>
        <v>23.900000000000002</v>
      </c>
      <c r="W12" s="19">
        <f>W11+L12</f>
        <v>23.5</v>
      </c>
      <c r="X12" s="20">
        <f t="shared" si="7"/>
        <v>1.0170212765957447</v>
      </c>
      <c r="Y12" s="33">
        <f t="shared" si="5"/>
        <v>0.23900000000000002</v>
      </c>
      <c r="Z12" s="45">
        <f t="shared" si="6"/>
        <v>2390</v>
      </c>
      <c r="AA12" s="23" t="s">
        <v>47</v>
      </c>
    </row>
    <row r="13" spans="1:49" x14ac:dyDescent="0.6">
      <c r="A13" s="34">
        <v>44276</v>
      </c>
      <c r="B13" s="21" t="s">
        <v>49</v>
      </c>
      <c r="C13" s="25"/>
      <c r="D13" s="21"/>
      <c r="E13" s="25"/>
      <c r="F13" s="21" t="s">
        <v>46</v>
      </c>
      <c r="G13" s="21" t="s">
        <v>49</v>
      </c>
      <c r="H13" s="28" t="s">
        <v>52</v>
      </c>
      <c r="I13" s="23" t="s">
        <v>54</v>
      </c>
      <c r="J13" s="25"/>
      <c r="K13" s="21" t="s">
        <v>50</v>
      </c>
      <c r="L13" s="37">
        <v>3.5</v>
      </c>
      <c r="M13" s="25"/>
      <c r="N13" s="25"/>
      <c r="O13" s="25"/>
      <c r="P13" s="25"/>
      <c r="Q13" s="25"/>
      <c r="R13" s="37">
        <v>5.25</v>
      </c>
      <c r="S13" s="23" t="s">
        <v>48</v>
      </c>
      <c r="T13" s="24">
        <v>0</v>
      </c>
      <c r="U13" s="26">
        <f t="shared" si="0"/>
        <v>-3.5</v>
      </c>
      <c r="V13" s="22">
        <f t="shared" si="3"/>
        <v>20.400000000000002</v>
      </c>
      <c r="W13" s="19">
        <f t="shared" ref="W13:W76" si="8">W12+L13</f>
        <v>27</v>
      </c>
      <c r="X13" s="20">
        <f t="shared" si="7"/>
        <v>0.75555555555555565</v>
      </c>
      <c r="Y13" s="33">
        <f t="shared" si="5"/>
        <v>0.20400000000000001</v>
      </c>
      <c r="Z13" s="45">
        <f t="shared" si="6"/>
        <v>2040.0000000000002</v>
      </c>
      <c r="AA13" s="23" t="s">
        <v>48</v>
      </c>
    </row>
    <row r="14" spans="1:49" x14ac:dyDescent="0.6">
      <c r="A14" s="34">
        <v>44280</v>
      </c>
      <c r="B14" s="21" t="s">
        <v>49</v>
      </c>
      <c r="C14" s="25"/>
      <c r="D14" s="21"/>
      <c r="E14" s="25"/>
      <c r="F14" s="21" t="s">
        <v>46</v>
      </c>
      <c r="G14" s="21" t="s">
        <v>49</v>
      </c>
      <c r="H14" s="28" t="s">
        <v>56</v>
      </c>
      <c r="I14" s="23" t="s">
        <v>54</v>
      </c>
      <c r="J14" s="25"/>
      <c r="K14" s="21" t="s">
        <v>50</v>
      </c>
      <c r="L14" s="37">
        <v>1.5</v>
      </c>
      <c r="M14" s="25"/>
      <c r="N14" s="25"/>
      <c r="O14" s="25"/>
      <c r="P14" s="25"/>
      <c r="Q14" s="25"/>
      <c r="R14" s="37">
        <v>15.75</v>
      </c>
      <c r="S14" s="23" t="s">
        <v>48</v>
      </c>
      <c r="T14" s="24">
        <v>0</v>
      </c>
      <c r="U14" s="26">
        <f t="shared" si="0"/>
        <v>-1.5</v>
      </c>
      <c r="V14" s="22">
        <f t="shared" si="3"/>
        <v>18.900000000000002</v>
      </c>
      <c r="W14" s="19">
        <f t="shared" si="8"/>
        <v>28.5</v>
      </c>
      <c r="X14" s="20">
        <f t="shared" si="7"/>
        <v>0.66315789473684217</v>
      </c>
      <c r="Y14" s="33">
        <f t="shared" si="5"/>
        <v>0.18900000000000003</v>
      </c>
      <c r="Z14" s="45">
        <f t="shared" si="6"/>
        <v>1890.0000000000002</v>
      </c>
      <c r="AA14" s="23" t="s">
        <v>48</v>
      </c>
    </row>
    <row r="15" spans="1:49" x14ac:dyDescent="0.6">
      <c r="A15" s="34">
        <v>44280</v>
      </c>
      <c r="B15" s="21" t="s">
        <v>49</v>
      </c>
      <c r="C15" s="19"/>
      <c r="D15" s="21"/>
      <c r="E15" s="19"/>
      <c r="F15" s="21" t="s">
        <v>46</v>
      </c>
      <c r="G15" s="21" t="s">
        <v>49</v>
      </c>
      <c r="H15" s="28" t="s">
        <v>56</v>
      </c>
      <c r="I15" s="48" t="s">
        <v>57</v>
      </c>
      <c r="J15" s="18"/>
      <c r="K15" s="21" t="s">
        <v>50</v>
      </c>
      <c r="L15" s="37">
        <v>2.5</v>
      </c>
      <c r="M15" s="16"/>
      <c r="N15" s="18"/>
      <c r="O15" s="18"/>
      <c r="P15" s="18"/>
      <c r="Q15" s="15"/>
      <c r="R15" s="37">
        <v>8.5</v>
      </c>
      <c r="S15" s="23" t="s">
        <v>47</v>
      </c>
      <c r="T15" s="24">
        <v>21.3</v>
      </c>
      <c r="U15" s="26">
        <f t="shared" si="0"/>
        <v>18.8</v>
      </c>
      <c r="V15" s="22">
        <f t="shared" si="3"/>
        <v>37.700000000000003</v>
      </c>
      <c r="W15" s="19">
        <f t="shared" si="8"/>
        <v>31</v>
      </c>
      <c r="X15" s="20">
        <f t="shared" si="7"/>
        <v>1.2161290322580647</v>
      </c>
      <c r="Y15" s="33">
        <f t="shared" si="5"/>
        <v>0.377</v>
      </c>
      <c r="Z15" s="45">
        <f t="shared" si="6"/>
        <v>3770.0000000000005</v>
      </c>
      <c r="AA15" s="23" t="s">
        <v>47</v>
      </c>
    </row>
    <row r="16" spans="1:49" x14ac:dyDescent="0.6">
      <c r="A16" s="34">
        <v>44281</v>
      </c>
      <c r="B16" s="21" t="s">
        <v>49</v>
      </c>
      <c r="C16" s="25"/>
      <c r="D16" s="21"/>
      <c r="E16" s="25"/>
      <c r="F16" s="21" t="s">
        <v>46</v>
      </c>
      <c r="G16" s="21" t="s">
        <v>49</v>
      </c>
      <c r="H16" s="28" t="s">
        <v>56</v>
      </c>
      <c r="I16" s="23" t="s">
        <v>53</v>
      </c>
      <c r="J16" s="25"/>
      <c r="K16" s="21" t="s">
        <v>50</v>
      </c>
      <c r="L16" s="37">
        <v>3</v>
      </c>
      <c r="M16" s="25"/>
      <c r="N16" s="25"/>
      <c r="O16" s="25"/>
      <c r="P16" s="25"/>
      <c r="Q16" s="25"/>
      <c r="R16" s="37">
        <v>9.8000000000000007</v>
      </c>
      <c r="S16" s="23" t="s">
        <v>48</v>
      </c>
      <c r="T16" s="24">
        <v>0</v>
      </c>
      <c r="U16" s="26">
        <f t="shared" si="0"/>
        <v>-3</v>
      </c>
      <c r="V16" s="22">
        <f t="shared" si="3"/>
        <v>34.700000000000003</v>
      </c>
      <c r="W16" s="19">
        <f t="shared" si="8"/>
        <v>34</v>
      </c>
      <c r="X16" s="20">
        <f t="shared" si="7"/>
        <v>1.0205882352941178</v>
      </c>
      <c r="Y16" s="33">
        <f t="shared" si="5"/>
        <v>0.34700000000000003</v>
      </c>
      <c r="Z16" s="45">
        <f t="shared" si="6"/>
        <v>3470.0000000000005</v>
      </c>
      <c r="AA16" s="23" t="s">
        <v>48</v>
      </c>
    </row>
    <row r="17" spans="1:27" x14ac:dyDescent="0.6">
      <c r="A17" s="34">
        <v>44282</v>
      </c>
      <c r="B17" s="21" t="s">
        <v>49</v>
      </c>
      <c r="C17" s="25"/>
      <c r="D17" s="21"/>
      <c r="E17" s="25"/>
      <c r="F17" s="21" t="s">
        <v>46</v>
      </c>
      <c r="G17" s="21" t="s">
        <v>49</v>
      </c>
      <c r="H17" s="28" t="s">
        <v>56</v>
      </c>
      <c r="I17" s="23" t="s">
        <v>53</v>
      </c>
      <c r="J17" s="25"/>
      <c r="K17" s="21" t="s">
        <v>50</v>
      </c>
      <c r="L17" s="37">
        <v>2.5</v>
      </c>
      <c r="M17" s="25"/>
      <c r="N17" s="25"/>
      <c r="O17" s="25"/>
      <c r="P17" s="25"/>
      <c r="Q17" s="25"/>
      <c r="R17" s="37">
        <v>9.1999999999999993</v>
      </c>
      <c r="S17" s="23" t="s">
        <v>48</v>
      </c>
      <c r="T17" s="24">
        <v>0</v>
      </c>
      <c r="U17" s="26">
        <f t="shared" si="0"/>
        <v>-2.5</v>
      </c>
      <c r="V17" s="22">
        <f t="shared" si="3"/>
        <v>32.200000000000003</v>
      </c>
      <c r="W17" s="19">
        <f t="shared" si="8"/>
        <v>36.5</v>
      </c>
      <c r="X17" s="20">
        <f t="shared" si="7"/>
        <v>0.88219178082191785</v>
      </c>
      <c r="Y17" s="33">
        <f t="shared" si="5"/>
        <v>0.32200000000000001</v>
      </c>
      <c r="Z17" s="45">
        <f t="shared" si="6"/>
        <v>3220.0000000000005</v>
      </c>
      <c r="AA17" s="23" t="s">
        <v>48</v>
      </c>
    </row>
    <row r="18" spans="1:27" x14ac:dyDescent="0.6">
      <c r="A18" s="34">
        <v>44282</v>
      </c>
      <c r="B18" s="21" t="s">
        <v>49</v>
      </c>
      <c r="C18" s="25"/>
      <c r="D18" s="21"/>
      <c r="E18" s="25"/>
      <c r="F18" s="21" t="s">
        <v>46</v>
      </c>
      <c r="G18" s="21" t="s">
        <v>49</v>
      </c>
      <c r="H18" s="28" t="s">
        <v>56</v>
      </c>
      <c r="I18" s="23" t="s">
        <v>54</v>
      </c>
      <c r="J18" s="25"/>
      <c r="K18" s="21" t="s">
        <v>50</v>
      </c>
      <c r="L18" s="37">
        <v>1.5</v>
      </c>
      <c r="M18" s="25"/>
      <c r="N18" s="25"/>
      <c r="O18" s="25"/>
      <c r="P18" s="25"/>
      <c r="Q18" s="25"/>
      <c r="R18" s="37">
        <v>11.75</v>
      </c>
      <c r="S18" s="23" t="s">
        <v>48</v>
      </c>
      <c r="T18" s="24">
        <v>0</v>
      </c>
      <c r="U18" s="26">
        <f t="shared" si="0"/>
        <v>-1.5</v>
      </c>
      <c r="V18" s="22">
        <f t="shared" si="3"/>
        <v>30.700000000000003</v>
      </c>
      <c r="W18" s="19">
        <f t="shared" si="8"/>
        <v>38</v>
      </c>
      <c r="X18" s="20">
        <f t="shared" si="7"/>
        <v>0.80789473684210533</v>
      </c>
      <c r="Y18" s="33">
        <f t="shared" si="5"/>
        <v>0.30700000000000005</v>
      </c>
      <c r="Z18" s="45">
        <f t="shared" si="6"/>
        <v>3070.0000000000005</v>
      </c>
      <c r="AA18" s="23" t="s">
        <v>48</v>
      </c>
    </row>
    <row r="19" spans="1:27" x14ac:dyDescent="0.6">
      <c r="A19" s="34">
        <v>44283</v>
      </c>
      <c r="B19" s="21" t="s">
        <v>49</v>
      </c>
      <c r="C19" s="25"/>
      <c r="D19" s="25"/>
      <c r="E19" s="25"/>
      <c r="F19" s="23" t="s">
        <v>46</v>
      </c>
      <c r="G19" s="23" t="s">
        <v>49</v>
      </c>
      <c r="H19" s="29" t="s">
        <v>56</v>
      </c>
      <c r="I19" s="48" t="s">
        <v>53</v>
      </c>
      <c r="J19" s="25"/>
      <c r="K19" s="21" t="s">
        <v>50</v>
      </c>
      <c r="L19" s="26">
        <v>2.5</v>
      </c>
      <c r="M19" s="25"/>
      <c r="N19" s="25"/>
      <c r="O19" s="25"/>
      <c r="P19" s="25"/>
      <c r="Q19" s="25"/>
      <c r="R19" s="22">
        <v>8.5</v>
      </c>
      <c r="S19" s="23" t="s">
        <v>47</v>
      </c>
      <c r="T19" s="26">
        <v>21.25</v>
      </c>
      <c r="U19" s="26">
        <f t="shared" si="0"/>
        <v>18.75</v>
      </c>
      <c r="V19" s="22">
        <f t="shared" si="3"/>
        <v>49.45</v>
      </c>
      <c r="W19" s="19">
        <f t="shared" si="8"/>
        <v>40.5</v>
      </c>
      <c r="X19" s="20">
        <f t="shared" si="7"/>
        <v>1.2209876543209877</v>
      </c>
      <c r="Y19" s="33">
        <f t="shared" si="5"/>
        <v>0.49450000000000005</v>
      </c>
      <c r="Z19" s="45">
        <f t="shared" si="6"/>
        <v>4945</v>
      </c>
      <c r="AA19" s="23" t="s">
        <v>47</v>
      </c>
    </row>
    <row r="20" spans="1:27" x14ac:dyDescent="0.6">
      <c r="A20" s="34">
        <v>44283</v>
      </c>
      <c r="B20" s="21" t="s">
        <v>49</v>
      </c>
      <c r="C20" s="25"/>
      <c r="D20" s="25"/>
      <c r="E20" s="25"/>
      <c r="F20" s="23" t="s">
        <v>46</v>
      </c>
      <c r="G20" s="23" t="s">
        <v>49</v>
      </c>
      <c r="H20" s="29" t="s">
        <v>56</v>
      </c>
      <c r="I20" s="23" t="s">
        <v>51</v>
      </c>
      <c r="J20" s="25"/>
      <c r="K20" s="21" t="s">
        <v>50</v>
      </c>
      <c r="L20" s="26">
        <v>1.5</v>
      </c>
      <c r="M20" s="25"/>
      <c r="N20" s="25"/>
      <c r="O20" s="25"/>
      <c r="P20" s="25"/>
      <c r="Q20" s="25"/>
      <c r="R20" s="22">
        <v>14.19</v>
      </c>
      <c r="S20" s="23" t="s">
        <v>48</v>
      </c>
      <c r="T20" s="26">
        <v>0</v>
      </c>
      <c r="U20" s="26">
        <f t="shared" si="0"/>
        <v>-1.5</v>
      </c>
      <c r="V20" s="22">
        <f t="shared" si="3"/>
        <v>47.95</v>
      </c>
      <c r="W20" s="19">
        <f t="shared" si="8"/>
        <v>42</v>
      </c>
      <c r="X20" s="32">
        <f t="shared" si="7"/>
        <v>1.1416666666666668</v>
      </c>
      <c r="Y20" s="31">
        <f t="shared" si="5"/>
        <v>0.47950000000000004</v>
      </c>
      <c r="Z20" s="45">
        <f t="shared" si="6"/>
        <v>4795</v>
      </c>
      <c r="AA20" s="23" t="s">
        <v>48</v>
      </c>
    </row>
    <row r="21" spans="1:27" x14ac:dyDescent="0.6">
      <c r="A21" s="34">
        <v>44283</v>
      </c>
      <c r="B21" s="21" t="s">
        <v>49</v>
      </c>
      <c r="C21" s="25"/>
      <c r="D21" s="25"/>
      <c r="E21" s="25"/>
      <c r="F21" s="23" t="s">
        <v>46</v>
      </c>
      <c r="G21" s="23" t="s">
        <v>49</v>
      </c>
      <c r="H21" s="29" t="s">
        <v>56</v>
      </c>
      <c r="I21" s="23" t="s">
        <v>54</v>
      </c>
      <c r="J21" s="25"/>
      <c r="K21" s="21" t="s">
        <v>50</v>
      </c>
      <c r="L21" s="26">
        <v>1.5</v>
      </c>
      <c r="M21" s="25"/>
      <c r="N21" s="25"/>
      <c r="O21" s="25"/>
      <c r="P21" s="25"/>
      <c r="Q21" s="25"/>
      <c r="R21" s="22">
        <v>8</v>
      </c>
      <c r="S21" s="23" t="s">
        <v>48</v>
      </c>
      <c r="T21" s="26">
        <v>0</v>
      </c>
      <c r="U21" s="26">
        <f t="shared" si="0"/>
        <v>-1.5</v>
      </c>
      <c r="V21" s="22">
        <f t="shared" si="3"/>
        <v>46.45</v>
      </c>
      <c r="W21" s="19">
        <f t="shared" si="8"/>
        <v>43.5</v>
      </c>
      <c r="X21" s="32">
        <f t="shared" si="7"/>
        <v>1.0678160919540232</v>
      </c>
      <c r="Y21" s="31">
        <f t="shared" si="5"/>
        <v>0.46450000000000002</v>
      </c>
      <c r="Z21" s="45">
        <f t="shared" si="6"/>
        <v>4645</v>
      </c>
      <c r="AA21" s="23" t="s">
        <v>48</v>
      </c>
    </row>
    <row r="22" spans="1:27" x14ac:dyDescent="0.6">
      <c r="A22" s="34">
        <v>44287</v>
      </c>
      <c r="B22" s="21" t="s">
        <v>49</v>
      </c>
      <c r="C22" s="25"/>
      <c r="D22" s="25"/>
      <c r="E22" s="25"/>
      <c r="F22" s="23" t="s">
        <v>46</v>
      </c>
      <c r="G22" s="23" t="s">
        <v>49</v>
      </c>
      <c r="H22" s="29" t="s">
        <v>58</v>
      </c>
      <c r="I22" s="23" t="s">
        <v>54</v>
      </c>
      <c r="J22" s="25"/>
      <c r="K22" s="21" t="s">
        <v>50</v>
      </c>
      <c r="L22" s="26">
        <v>2</v>
      </c>
      <c r="M22" s="25"/>
      <c r="N22" s="25"/>
      <c r="O22" s="25"/>
      <c r="P22" s="25"/>
      <c r="Q22" s="25"/>
      <c r="R22" s="22">
        <v>8.9</v>
      </c>
      <c r="S22" s="23" t="s">
        <v>48</v>
      </c>
      <c r="T22" s="26">
        <v>0</v>
      </c>
      <c r="U22" s="26">
        <f t="shared" si="0"/>
        <v>-2</v>
      </c>
      <c r="V22" s="22">
        <f t="shared" si="3"/>
        <v>44.45</v>
      </c>
      <c r="W22" s="19">
        <f t="shared" si="8"/>
        <v>45.5</v>
      </c>
      <c r="X22" s="32">
        <f t="shared" si="7"/>
        <v>0.97692307692307701</v>
      </c>
      <c r="Y22" s="31">
        <f t="shared" si="5"/>
        <v>0.44450000000000001</v>
      </c>
      <c r="Z22" s="45">
        <f t="shared" si="6"/>
        <v>4445</v>
      </c>
      <c r="AA22" s="23" t="s">
        <v>48</v>
      </c>
    </row>
    <row r="23" spans="1:27" x14ac:dyDescent="0.6">
      <c r="A23" s="34">
        <v>44287</v>
      </c>
      <c r="B23" s="21" t="s">
        <v>49</v>
      </c>
      <c r="C23" s="25"/>
      <c r="D23" s="25"/>
      <c r="E23" s="25"/>
      <c r="F23" s="23" t="s">
        <v>46</v>
      </c>
      <c r="G23" s="23" t="s">
        <v>49</v>
      </c>
      <c r="H23" s="29" t="s">
        <v>58</v>
      </c>
      <c r="I23" s="23" t="s">
        <v>54</v>
      </c>
      <c r="J23" s="25"/>
      <c r="K23" s="21" t="s">
        <v>50</v>
      </c>
      <c r="L23" s="26">
        <v>2</v>
      </c>
      <c r="M23" s="25"/>
      <c r="N23" s="25"/>
      <c r="O23" s="25"/>
      <c r="P23" s="25"/>
      <c r="Q23" s="25"/>
      <c r="R23" s="22">
        <v>10.3</v>
      </c>
      <c r="S23" s="23" t="s">
        <v>48</v>
      </c>
      <c r="T23" s="26">
        <v>0</v>
      </c>
      <c r="U23" s="26">
        <f t="shared" si="0"/>
        <v>-2</v>
      </c>
      <c r="V23" s="22">
        <f t="shared" si="3"/>
        <v>42.45</v>
      </c>
      <c r="W23" s="19">
        <f t="shared" si="8"/>
        <v>47.5</v>
      </c>
      <c r="X23" s="32">
        <f t="shared" si="7"/>
        <v>0.89368421052631586</v>
      </c>
      <c r="Y23" s="31">
        <f t="shared" si="5"/>
        <v>0.42450000000000004</v>
      </c>
      <c r="Z23" s="45">
        <f t="shared" si="6"/>
        <v>4245</v>
      </c>
      <c r="AA23" s="23" t="s">
        <v>48</v>
      </c>
    </row>
    <row r="24" spans="1:27" x14ac:dyDescent="0.6">
      <c r="A24" s="34">
        <v>44288</v>
      </c>
      <c r="B24" s="21" t="s">
        <v>49</v>
      </c>
      <c r="C24" s="25"/>
      <c r="D24" s="25"/>
      <c r="E24" s="25"/>
      <c r="F24" s="23" t="s">
        <v>46</v>
      </c>
      <c r="G24" s="23" t="s">
        <v>49</v>
      </c>
      <c r="H24" s="29" t="s">
        <v>58</v>
      </c>
      <c r="I24" s="23" t="s">
        <v>53</v>
      </c>
      <c r="J24" s="25"/>
      <c r="K24" s="21" t="s">
        <v>50</v>
      </c>
      <c r="L24" s="26">
        <v>2.5</v>
      </c>
      <c r="M24" s="25"/>
      <c r="N24" s="25"/>
      <c r="O24" s="25"/>
      <c r="P24" s="25"/>
      <c r="Q24" s="25"/>
      <c r="R24" s="22">
        <v>10</v>
      </c>
      <c r="S24" s="23" t="s">
        <v>48</v>
      </c>
      <c r="T24" s="26">
        <v>0</v>
      </c>
      <c r="U24" s="26">
        <f t="shared" si="0"/>
        <v>-2.5</v>
      </c>
      <c r="V24" s="22">
        <f t="shared" si="3"/>
        <v>39.950000000000003</v>
      </c>
      <c r="W24" s="19">
        <f t="shared" si="8"/>
        <v>50</v>
      </c>
      <c r="X24" s="32">
        <f t="shared" si="7"/>
        <v>0.79900000000000004</v>
      </c>
      <c r="Y24" s="31">
        <f t="shared" si="5"/>
        <v>0.39950000000000002</v>
      </c>
      <c r="Z24" s="45">
        <f t="shared" si="6"/>
        <v>3995.0000000000005</v>
      </c>
      <c r="AA24" s="23" t="s">
        <v>48</v>
      </c>
    </row>
    <row r="25" spans="1:27" x14ac:dyDescent="0.6">
      <c r="A25" s="34">
        <v>44288</v>
      </c>
      <c r="B25" s="21" t="s">
        <v>49</v>
      </c>
      <c r="C25" s="25"/>
      <c r="D25" s="25"/>
      <c r="E25" s="25"/>
      <c r="F25" s="23" t="s">
        <v>46</v>
      </c>
      <c r="G25" s="23" t="s">
        <v>49</v>
      </c>
      <c r="H25" s="29" t="s">
        <v>58</v>
      </c>
      <c r="I25" s="48" t="s">
        <v>51</v>
      </c>
      <c r="J25" s="25"/>
      <c r="K25" s="21" t="s">
        <v>50</v>
      </c>
      <c r="L25" s="26">
        <v>3</v>
      </c>
      <c r="M25" s="25"/>
      <c r="N25" s="25"/>
      <c r="O25" s="25"/>
      <c r="P25" s="25"/>
      <c r="Q25" s="25"/>
      <c r="R25" s="22">
        <v>5.75</v>
      </c>
      <c r="S25" s="23" t="s">
        <v>47</v>
      </c>
      <c r="T25" s="26">
        <v>5.75</v>
      </c>
      <c r="U25" s="26">
        <f t="shared" si="0"/>
        <v>2.75</v>
      </c>
      <c r="V25" s="22">
        <f t="shared" si="3"/>
        <v>42.7</v>
      </c>
      <c r="W25" s="19">
        <f t="shared" si="8"/>
        <v>53</v>
      </c>
      <c r="X25" s="32">
        <f t="shared" si="7"/>
        <v>0.80566037735849061</v>
      </c>
      <c r="Y25" s="31">
        <f t="shared" si="5"/>
        <v>0.42700000000000005</v>
      </c>
      <c r="Z25" s="45">
        <f t="shared" si="6"/>
        <v>4270</v>
      </c>
      <c r="AA25" s="23" t="s">
        <v>47</v>
      </c>
    </row>
    <row r="26" spans="1:27" x14ac:dyDescent="0.6">
      <c r="A26" s="34">
        <v>44289</v>
      </c>
      <c r="B26" s="21" t="s">
        <v>49</v>
      </c>
      <c r="C26" s="25"/>
      <c r="D26" s="25"/>
      <c r="E26" s="25"/>
      <c r="F26" s="23" t="s">
        <v>46</v>
      </c>
      <c r="G26" s="23" t="s">
        <v>49</v>
      </c>
      <c r="H26" s="29" t="s">
        <v>58</v>
      </c>
      <c r="I26" s="23" t="s">
        <v>54</v>
      </c>
      <c r="J26" s="25"/>
      <c r="K26" s="21" t="s">
        <v>50</v>
      </c>
      <c r="L26" s="26">
        <v>2</v>
      </c>
      <c r="M26" s="25"/>
      <c r="N26" s="25"/>
      <c r="O26" s="25"/>
      <c r="P26" s="25"/>
      <c r="Q26" s="25"/>
      <c r="R26" s="22">
        <v>13.5</v>
      </c>
      <c r="S26" s="23" t="s">
        <v>48</v>
      </c>
      <c r="T26" s="26">
        <v>0</v>
      </c>
      <c r="U26" s="26">
        <f t="shared" si="0"/>
        <v>-2</v>
      </c>
      <c r="V26" s="22">
        <f t="shared" si="3"/>
        <v>40.700000000000003</v>
      </c>
      <c r="W26" s="19">
        <f t="shared" si="8"/>
        <v>55</v>
      </c>
      <c r="X26" s="32">
        <f t="shared" si="7"/>
        <v>0.7400000000000001</v>
      </c>
      <c r="Y26" s="31">
        <f t="shared" si="5"/>
        <v>0.40700000000000003</v>
      </c>
      <c r="Z26" s="45">
        <f t="shared" si="6"/>
        <v>4070.0000000000005</v>
      </c>
      <c r="AA26" s="23" t="s">
        <v>48</v>
      </c>
    </row>
    <row r="27" spans="1:27" x14ac:dyDescent="0.6">
      <c r="A27" s="34">
        <v>44289</v>
      </c>
      <c r="B27" s="21" t="s">
        <v>49</v>
      </c>
      <c r="C27" s="25"/>
      <c r="D27" s="25"/>
      <c r="E27" s="25"/>
      <c r="F27" s="23" t="s">
        <v>46</v>
      </c>
      <c r="G27" s="23" t="s">
        <v>49</v>
      </c>
      <c r="H27" s="29" t="s">
        <v>58</v>
      </c>
      <c r="I27" s="23" t="s">
        <v>53</v>
      </c>
      <c r="J27" s="25"/>
      <c r="K27" s="21" t="s">
        <v>50</v>
      </c>
      <c r="L27" s="26">
        <v>2.5</v>
      </c>
      <c r="M27" s="25"/>
      <c r="N27" s="25"/>
      <c r="O27" s="25"/>
      <c r="P27" s="25"/>
      <c r="Q27" s="25"/>
      <c r="R27" s="22">
        <v>6.5</v>
      </c>
      <c r="S27" s="23" t="s">
        <v>48</v>
      </c>
      <c r="T27" s="26">
        <v>0</v>
      </c>
      <c r="U27" s="26">
        <f t="shared" si="0"/>
        <v>-2.5</v>
      </c>
      <c r="V27" s="22">
        <f t="shared" si="3"/>
        <v>38.200000000000003</v>
      </c>
      <c r="W27" s="19">
        <f t="shared" si="8"/>
        <v>57.5</v>
      </c>
      <c r="X27" s="32">
        <f t="shared" si="7"/>
        <v>0.66434782608695653</v>
      </c>
      <c r="Y27" s="31">
        <f t="shared" si="5"/>
        <v>0.38200000000000001</v>
      </c>
      <c r="Z27" s="45">
        <f t="shared" si="6"/>
        <v>3820.0000000000005</v>
      </c>
      <c r="AA27" s="23" t="s">
        <v>48</v>
      </c>
    </row>
    <row r="28" spans="1:27" x14ac:dyDescent="0.6">
      <c r="A28" s="34">
        <v>44289</v>
      </c>
      <c r="B28" s="21" t="s">
        <v>49</v>
      </c>
      <c r="C28" s="25"/>
      <c r="D28" s="25"/>
      <c r="E28" s="25"/>
      <c r="F28" s="25" t="s">
        <v>46</v>
      </c>
      <c r="G28" s="25" t="s">
        <v>49</v>
      </c>
      <c r="H28" s="29" t="s">
        <v>58</v>
      </c>
      <c r="I28" s="23" t="s">
        <v>54</v>
      </c>
      <c r="J28" s="25"/>
      <c r="K28" s="21" t="s">
        <v>50</v>
      </c>
      <c r="L28" s="26">
        <v>1.5</v>
      </c>
      <c r="M28" s="25"/>
      <c r="N28" s="25"/>
      <c r="O28" s="25"/>
      <c r="P28" s="25"/>
      <c r="Q28" s="25"/>
      <c r="R28" s="22">
        <v>12.24</v>
      </c>
      <c r="S28" s="23" t="s">
        <v>48</v>
      </c>
      <c r="T28" s="26">
        <v>0</v>
      </c>
      <c r="U28" s="26">
        <f t="shared" si="0"/>
        <v>-1.5</v>
      </c>
      <c r="V28" s="22">
        <f t="shared" si="3"/>
        <v>36.700000000000003</v>
      </c>
      <c r="W28" s="19">
        <f t="shared" si="8"/>
        <v>59</v>
      </c>
      <c r="X28" s="32">
        <f t="shared" si="7"/>
        <v>0.62203389830508482</v>
      </c>
      <c r="Y28" s="31">
        <f t="shared" si="5"/>
        <v>0.36700000000000005</v>
      </c>
      <c r="Z28" s="45">
        <f t="shared" si="6"/>
        <v>3670.0000000000005</v>
      </c>
      <c r="AA28" s="23" t="s">
        <v>48</v>
      </c>
    </row>
    <row r="29" spans="1:27" x14ac:dyDescent="0.6">
      <c r="A29" s="34">
        <v>44289</v>
      </c>
      <c r="B29" s="21" t="s">
        <v>49</v>
      </c>
      <c r="C29" s="25"/>
      <c r="D29" s="25"/>
      <c r="E29" s="25"/>
      <c r="F29" s="25" t="s">
        <v>46</v>
      </c>
      <c r="G29" s="25" t="s">
        <v>49</v>
      </c>
      <c r="H29" s="29" t="s">
        <v>58</v>
      </c>
      <c r="I29" s="23" t="s">
        <v>59</v>
      </c>
      <c r="J29" s="25"/>
      <c r="K29" s="21" t="s">
        <v>50</v>
      </c>
      <c r="L29" s="26">
        <v>3</v>
      </c>
      <c r="M29" s="25"/>
      <c r="N29" s="25"/>
      <c r="O29" s="25"/>
      <c r="P29" s="25"/>
      <c r="Q29" s="25"/>
      <c r="R29" s="22">
        <v>6.25</v>
      </c>
      <c r="S29" s="23" t="s">
        <v>48</v>
      </c>
      <c r="T29" s="26">
        <v>0</v>
      </c>
      <c r="U29" s="26">
        <f t="shared" si="0"/>
        <v>-3</v>
      </c>
      <c r="V29" s="22">
        <f t="shared" si="3"/>
        <v>33.700000000000003</v>
      </c>
      <c r="W29" s="19">
        <f t="shared" si="8"/>
        <v>62</v>
      </c>
      <c r="X29" s="32">
        <f t="shared" si="7"/>
        <v>0.54354838709677422</v>
      </c>
      <c r="Y29" s="31">
        <f t="shared" si="5"/>
        <v>0.33700000000000002</v>
      </c>
      <c r="Z29" s="45">
        <f t="shared" si="6"/>
        <v>3370.0000000000005</v>
      </c>
      <c r="AA29" s="23" t="s">
        <v>48</v>
      </c>
    </row>
    <row r="30" spans="1:27" x14ac:dyDescent="0.6">
      <c r="A30" s="34">
        <v>44290</v>
      </c>
      <c r="B30" s="21" t="s">
        <v>49</v>
      </c>
      <c r="C30" s="25"/>
      <c r="D30" s="25"/>
      <c r="E30" s="25"/>
      <c r="F30" s="25" t="s">
        <v>46</v>
      </c>
      <c r="G30" s="25" t="s">
        <v>49</v>
      </c>
      <c r="H30" s="29" t="s">
        <v>58</v>
      </c>
      <c r="I30" s="23" t="s">
        <v>54</v>
      </c>
      <c r="J30" s="25"/>
      <c r="K30" s="21" t="s">
        <v>50</v>
      </c>
      <c r="L30" s="26">
        <v>1.5</v>
      </c>
      <c r="M30" s="25"/>
      <c r="N30" s="25"/>
      <c r="O30" s="25"/>
      <c r="P30" s="25"/>
      <c r="Q30" s="25"/>
      <c r="R30" s="22">
        <v>15.75</v>
      </c>
      <c r="S30" s="23" t="s">
        <v>48</v>
      </c>
      <c r="T30" s="26">
        <v>0</v>
      </c>
      <c r="U30" s="26">
        <f t="shared" si="0"/>
        <v>-1.5</v>
      </c>
      <c r="V30" s="22">
        <f t="shared" si="3"/>
        <v>32.200000000000003</v>
      </c>
      <c r="W30" s="19">
        <f t="shared" si="8"/>
        <v>63.5</v>
      </c>
      <c r="X30" s="32">
        <f t="shared" si="7"/>
        <v>0.50708661417322842</v>
      </c>
      <c r="Y30" s="31">
        <f t="shared" si="5"/>
        <v>0.32200000000000001</v>
      </c>
      <c r="Z30" s="45">
        <f t="shared" si="6"/>
        <v>3220.0000000000005</v>
      </c>
      <c r="AA30" s="23" t="s">
        <v>48</v>
      </c>
    </row>
    <row r="31" spans="1:27" x14ac:dyDescent="0.6">
      <c r="A31" s="34">
        <v>44290</v>
      </c>
      <c r="B31" s="21" t="s">
        <v>49</v>
      </c>
      <c r="C31" s="25"/>
      <c r="D31" s="25"/>
      <c r="E31" s="25"/>
      <c r="F31" s="23" t="s">
        <v>46</v>
      </c>
      <c r="G31" s="23" t="s">
        <v>49</v>
      </c>
      <c r="H31" s="29" t="s">
        <v>58</v>
      </c>
      <c r="I31" s="23" t="s">
        <v>54</v>
      </c>
      <c r="J31" s="25"/>
      <c r="K31" s="21" t="s">
        <v>50</v>
      </c>
      <c r="L31" s="26">
        <v>3.5</v>
      </c>
      <c r="M31" s="25"/>
      <c r="N31" s="25"/>
      <c r="O31" s="25"/>
      <c r="P31" s="25"/>
      <c r="Q31" s="25"/>
      <c r="R31" s="22">
        <v>6.3</v>
      </c>
      <c r="S31" s="23" t="s">
        <v>48</v>
      </c>
      <c r="T31" s="26">
        <v>0</v>
      </c>
      <c r="U31" s="26">
        <f t="shared" si="0"/>
        <v>-3.5</v>
      </c>
      <c r="V31" s="22">
        <f t="shared" si="3"/>
        <v>28.700000000000003</v>
      </c>
      <c r="W31" s="19">
        <f t="shared" si="8"/>
        <v>67</v>
      </c>
      <c r="X31" s="32">
        <f t="shared" si="7"/>
        <v>0.42835820895522392</v>
      </c>
      <c r="Y31" s="31">
        <f t="shared" si="5"/>
        <v>0.28700000000000003</v>
      </c>
      <c r="Z31" s="45">
        <f t="shared" si="6"/>
        <v>2870.0000000000005</v>
      </c>
      <c r="AA31" s="23" t="s">
        <v>48</v>
      </c>
    </row>
    <row r="32" spans="1:27" x14ac:dyDescent="0.6">
      <c r="A32" s="34">
        <v>44291</v>
      </c>
      <c r="B32" s="21" t="s">
        <v>49</v>
      </c>
      <c r="C32" s="25"/>
      <c r="D32" s="25"/>
      <c r="E32" s="25"/>
      <c r="F32" s="23" t="s">
        <v>46</v>
      </c>
      <c r="G32" s="23" t="s">
        <v>49</v>
      </c>
      <c r="H32" s="29" t="s">
        <v>58</v>
      </c>
      <c r="I32" s="48" t="s">
        <v>53</v>
      </c>
      <c r="J32" s="25"/>
      <c r="K32" s="21" t="s">
        <v>50</v>
      </c>
      <c r="L32" s="26">
        <v>2.5</v>
      </c>
      <c r="M32" s="25"/>
      <c r="N32" s="25"/>
      <c r="O32" s="25"/>
      <c r="P32" s="25"/>
      <c r="Q32" s="25"/>
      <c r="R32" s="22">
        <v>7.65</v>
      </c>
      <c r="S32" s="23" t="s">
        <v>47</v>
      </c>
      <c r="T32" s="26">
        <v>19.05</v>
      </c>
      <c r="U32" s="26">
        <f t="shared" si="0"/>
        <v>16.55</v>
      </c>
      <c r="V32" s="22">
        <f t="shared" si="3"/>
        <v>45.25</v>
      </c>
      <c r="W32" s="19">
        <f t="shared" si="8"/>
        <v>69.5</v>
      </c>
      <c r="X32" s="32">
        <f t="shared" si="7"/>
        <v>0.65107913669064743</v>
      </c>
      <c r="Y32" s="31">
        <f t="shared" si="5"/>
        <v>0.45250000000000001</v>
      </c>
      <c r="Z32" s="45">
        <f t="shared" si="6"/>
        <v>4525</v>
      </c>
      <c r="AA32" s="23" t="s">
        <v>47</v>
      </c>
    </row>
    <row r="33" spans="1:27" x14ac:dyDescent="0.6">
      <c r="A33" s="34">
        <v>44294</v>
      </c>
      <c r="B33" s="21" t="s">
        <v>49</v>
      </c>
      <c r="C33" s="25"/>
      <c r="D33" s="25"/>
      <c r="E33" s="25"/>
      <c r="F33" s="23" t="s">
        <v>46</v>
      </c>
      <c r="G33" s="23" t="s">
        <v>49</v>
      </c>
      <c r="H33" s="29" t="s">
        <v>60</v>
      </c>
      <c r="I33" s="23" t="s">
        <v>54</v>
      </c>
      <c r="J33" s="25"/>
      <c r="K33" s="21" t="s">
        <v>50</v>
      </c>
      <c r="L33" s="26">
        <v>1.5</v>
      </c>
      <c r="M33" s="25"/>
      <c r="N33" s="25"/>
      <c r="O33" s="25"/>
      <c r="P33" s="25"/>
      <c r="Q33" s="25"/>
      <c r="R33" s="22">
        <v>20.75</v>
      </c>
      <c r="S33" s="23" t="s">
        <v>48</v>
      </c>
      <c r="T33" s="26">
        <v>0</v>
      </c>
      <c r="U33" s="26">
        <f t="shared" si="0"/>
        <v>-1.5</v>
      </c>
      <c r="V33" s="22">
        <f t="shared" si="3"/>
        <v>43.75</v>
      </c>
      <c r="W33" s="19">
        <f t="shared" si="8"/>
        <v>71</v>
      </c>
      <c r="X33" s="32">
        <f t="shared" si="7"/>
        <v>0.61619718309859151</v>
      </c>
      <c r="Y33" s="31">
        <f t="shared" si="5"/>
        <v>0.4375</v>
      </c>
      <c r="Z33" s="45">
        <f t="shared" si="6"/>
        <v>4375</v>
      </c>
      <c r="AA33" s="23" t="s">
        <v>48</v>
      </c>
    </row>
    <row r="34" spans="1:27" x14ac:dyDescent="0.6">
      <c r="A34" s="34">
        <v>44295</v>
      </c>
      <c r="B34" s="21" t="s">
        <v>49</v>
      </c>
      <c r="C34" s="25"/>
      <c r="D34" s="25"/>
      <c r="E34" s="25"/>
      <c r="F34" s="23" t="s">
        <v>46</v>
      </c>
      <c r="G34" s="23" t="s">
        <v>49</v>
      </c>
      <c r="H34" s="29" t="s">
        <v>60</v>
      </c>
      <c r="I34" s="48" t="s">
        <v>53</v>
      </c>
      <c r="J34" s="25"/>
      <c r="K34" s="21" t="s">
        <v>50</v>
      </c>
      <c r="L34" s="26">
        <v>2.5</v>
      </c>
      <c r="M34" s="25"/>
      <c r="N34" s="25"/>
      <c r="O34" s="25"/>
      <c r="P34" s="25"/>
      <c r="Q34" s="25"/>
      <c r="R34" s="22">
        <v>6.75</v>
      </c>
      <c r="S34" s="23" t="s">
        <v>47</v>
      </c>
      <c r="T34" s="26">
        <v>16.899999999999999</v>
      </c>
      <c r="U34" s="26">
        <f t="shared" si="0"/>
        <v>14.399999999999999</v>
      </c>
      <c r="V34" s="22">
        <f t="shared" si="3"/>
        <v>58.15</v>
      </c>
      <c r="W34" s="19">
        <f t="shared" si="8"/>
        <v>73.5</v>
      </c>
      <c r="X34" s="32">
        <f t="shared" si="7"/>
        <v>0.79115646258503403</v>
      </c>
      <c r="Y34" s="31">
        <f t="shared" si="5"/>
        <v>0.58150000000000002</v>
      </c>
      <c r="Z34" s="45">
        <f t="shared" si="6"/>
        <v>5815</v>
      </c>
      <c r="AA34" s="23" t="s">
        <v>47</v>
      </c>
    </row>
    <row r="35" spans="1:27" x14ac:dyDescent="0.6">
      <c r="A35" s="34">
        <v>44295</v>
      </c>
      <c r="B35" s="21" t="s">
        <v>49</v>
      </c>
      <c r="C35" s="25"/>
      <c r="D35" s="25"/>
      <c r="E35" s="25"/>
      <c r="F35" s="23" t="s">
        <v>46</v>
      </c>
      <c r="G35" s="23" t="s">
        <v>49</v>
      </c>
      <c r="H35" s="29" t="s">
        <v>60</v>
      </c>
      <c r="I35" s="23" t="s">
        <v>51</v>
      </c>
      <c r="J35" s="25"/>
      <c r="K35" s="21" t="s">
        <v>50</v>
      </c>
      <c r="L35" s="26">
        <v>1.5</v>
      </c>
      <c r="M35" s="25"/>
      <c r="N35" s="25"/>
      <c r="O35" s="25"/>
      <c r="P35" s="25"/>
      <c r="Q35" s="25"/>
      <c r="R35" s="22">
        <v>9.16</v>
      </c>
      <c r="S35" s="23" t="s">
        <v>48</v>
      </c>
      <c r="T35" s="26">
        <v>0</v>
      </c>
      <c r="U35" s="26">
        <f t="shared" si="0"/>
        <v>-1.5</v>
      </c>
      <c r="V35" s="22">
        <f t="shared" si="3"/>
        <v>56.65</v>
      </c>
      <c r="W35" s="19">
        <f t="shared" si="8"/>
        <v>75</v>
      </c>
      <c r="X35" s="32">
        <f t="shared" si="7"/>
        <v>0.7553333333333333</v>
      </c>
      <c r="Y35" s="31">
        <f t="shared" si="5"/>
        <v>0.5665</v>
      </c>
      <c r="Z35" s="45">
        <f t="shared" si="6"/>
        <v>5665</v>
      </c>
      <c r="AA35" s="23" t="s">
        <v>48</v>
      </c>
    </row>
    <row r="36" spans="1:27" x14ac:dyDescent="0.6">
      <c r="A36" s="34">
        <v>44296</v>
      </c>
      <c r="B36" s="21" t="s">
        <v>49</v>
      </c>
      <c r="C36" s="25"/>
      <c r="D36" s="25"/>
      <c r="E36" s="25"/>
      <c r="F36" s="23" t="s">
        <v>46</v>
      </c>
      <c r="G36" s="23" t="s">
        <v>49</v>
      </c>
      <c r="H36" s="29" t="s">
        <v>60</v>
      </c>
      <c r="I36" s="48" t="s">
        <v>51</v>
      </c>
      <c r="J36" s="25"/>
      <c r="K36" s="21" t="s">
        <v>50</v>
      </c>
      <c r="L36" s="26">
        <v>2.5</v>
      </c>
      <c r="M36" s="25"/>
      <c r="N36" s="25"/>
      <c r="O36" s="25"/>
      <c r="P36" s="25"/>
      <c r="Q36" s="25"/>
      <c r="R36" s="22">
        <v>9.1999999999999993</v>
      </c>
      <c r="S36" s="23" t="s">
        <v>47</v>
      </c>
      <c r="T36" s="26">
        <v>23</v>
      </c>
      <c r="U36" s="26">
        <f t="shared" si="0"/>
        <v>20.5</v>
      </c>
      <c r="V36" s="22">
        <f t="shared" si="3"/>
        <v>77.150000000000006</v>
      </c>
      <c r="W36" s="19">
        <f t="shared" si="8"/>
        <v>77.5</v>
      </c>
      <c r="X36" s="32">
        <f t="shared" si="7"/>
        <v>0.99548387096774205</v>
      </c>
      <c r="Y36" s="31">
        <f t="shared" si="5"/>
        <v>0.77150000000000007</v>
      </c>
      <c r="Z36" s="45">
        <f t="shared" si="6"/>
        <v>7715.0000000000009</v>
      </c>
      <c r="AA36" s="23" t="s">
        <v>47</v>
      </c>
    </row>
    <row r="37" spans="1:27" x14ac:dyDescent="0.6">
      <c r="A37" s="34">
        <v>44296</v>
      </c>
      <c r="B37" s="21" t="s">
        <v>49</v>
      </c>
      <c r="C37" s="25"/>
      <c r="D37" s="25"/>
      <c r="E37" s="25"/>
      <c r="F37" s="23" t="s">
        <v>46</v>
      </c>
      <c r="G37" s="23" t="s">
        <v>49</v>
      </c>
      <c r="H37" s="29" t="s">
        <v>60</v>
      </c>
      <c r="I37" s="23" t="s">
        <v>51</v>
      </c>
      <c r="J37" s="25"/>
      <c r="K37" s="21" t="s">
        <v>50</v>
      </c>
      <c r="L37" s="26">
        <v>1.5</v>
      </c>
      <c r="M37" s="25"/>
      <c r="N37" s="25"/>
      <c r="O37" s="25"/>
      <c r="P37" s="25"/>
      <c r="Q37" s="25"/>
      <c r="R37" s="22">
        <v>8</v>
      </c>
      <c r="S37" s="23" t="s">
        <v>48</v>
      </c>
      <c r="T37" s="26">
        <v>0</v>
      </c>
      <c r="U37" s="26">
        <f t="shared" si="0"/>
        <v>-1.5</v>
      </c>
      <c r="V37" s="22">
        <f t="shared" si="3"/>
        <v>75.650000000000006</v>
      </c>
      <c r="W37" s="19">
        <f t="shared" si="8"/>
        <v>79</v>
      </c>
      <c r="X37" s="32">
        <f t="shared" si="7"/>
        <v>0.95759493670886087</v>
      </c>
      <c r="Y37" s="31">
        <f t="shared" si="5"/>
        <v>0.75650000000000006</v>
      </c>
      <c r="Z37" s="45">
        <f t="shared" si="6"/>
        <v>7565.0000000000009</v>
      </c>
      <c r="AA37" s="23" t="s">
        <v>48</v>
      </c>
    </row>
    <row r="38" spans="1:27" x14ac:dyDescent="0.6">
      <c r="A38" s="34">
        <v>44297</v>
      </c>
      <c r="B38" s="21" t="s">
        <v>49</v>
      </c>
      <c r="C38" s="25"/>
      <c r="D38" s="25"/>
      <c r="E38" s="25"/>
      <c r="F38" s="23" t="s">
        <v>46</v>
      </c>
      <c r="G38" s="23" t="s">
        <v>49</v>
      </c>
      <c r="H38" s="29" t="s">
        <v>60</v>
      </c>
      <c r="I38" s="23" t="s">
        <v>53</v>
      </c>
      <c r="J38" s="25"/>
      <c r="K38" s="21" t="s">
        <v>50</v>
      </c>
      <c r="L38" s="26">
        <v>2.5</v>
      </c>
      <c r="M38" s="25"/>
      <c r="N38" s="25"/>
      <c r="O38" s="25"/>
      <c r="P38" s="25"/>
      <c r="Q38" s="25"/>
      <c r="R38" s="22">
        <v>7.75</v>
      </c>
      <c r="S38" s="23" t="s">
        <v>48</v>
      </c>
      <c r="T38" s="26">
        <v>0</v>
      </c>
      <c r="U38" s="26">
        <f t="shared" si="0"/>
        <v>-2.5</v>
      </c>
      <c r="V38" s="22">
        <f t="shared" si="3"/>
        <v>73.150000000000006</v>
      </c>
      <c r="W38" s="19">
        <f t="shared" si="8"/>
        <v>81.5</v>
      </c>
      <c r="X38" s="32">
        <f t="shared" si="7"/>
        <v>0.89754601226993869</v>
      </c>
      <c r="Y38" s="31">
        <f t="shared" si="5"/>
        <v>0.73150000000000004</v>
      </c>
      <c r="Z38" s="45">
        <f t="shared" si="6"/>
        <v>7315.0000000000009</v>
      </c>
      <c r="AA38" s="23" t="s">
        <v>48</v>
      </c>
    </row>
    <row r="39" spans="1:27" x14ac:dyDescent="0.6">
      <c r="A39" s="34">
        <v>44297</v>
      </c>
      <c r="B39" s="21" t="s">
        <v>49</v>
      </c>
      <c r="C39" s="25"/>
      <c r="D39" s="25"/>
      <c r="E39" s="25"/>
      <c r="F39" s="23" t="s">
        <v>46</v>
      </c>
      <c r="G39" s="23" t="s">
        <v>49</v>
      </c>
      <c r="H39" s="29" t="s">
        <v>61</v>
      </c>
      <c r="I39" s="23" t="s">
        <v>54</v>
      </c>
      <c r="J39" s="25"/>
      <c r="K39" s="21" t="s">
        <v>50</v>
      </c>
      <c r="L39" s="26">
        <v>1.5</v>
      </c>
      <c r="M39" s="25"/>
      <c r="N39" s="25"/>
      <c r="O39" s="25"/>
      <c r="P39" s="25"/>
      <c r="Q39" s="25"/>
      <c r="R39" s="22">
        <v>12.25</v>
      </c>
      <c r="S39" s="23" t="s">
        <v>48</v>
      </c>
      <c r="T39" s="26">
        <v>0</v>
      </c>
      <c r="U39" s="26">
        <f t="shared" si="0"/>
        <v>-1.5</v>
      </c>
      <c r="V39" s="22">
        <f t="shared" si="3"/>
        <v>71.650000000000006</v>
      </c>
      <c r="W39" s="19">
        <f t="shared" si="8"/>
        <v>83</v>
      </c>
      <c r="X39" s="32">
        <f t="shared" si="7"/>
        <v>0.86325301204819282</v>
      </c>
      <c r="Y39" s="31">
        <f t="shared" si="5"/>
        <v>0.71650000000000003</v>
      </c>
      <c r="Z39" s="45">
        <f t="shared" si="6"/>
        <v>7165.0000000000009</v>
      </c>
      <c r="AA39" s="23" t="s">
        <v>48</v>
      </c>
    </row>
    <row r="40" spans="1:27" x14ac:dyDescent="0.6">
      <c r="A40" s="34">
        <v>44297</v>
      </c>
      <c r="B40" s="21" t="s">
        <v>49</v>
      </c>
      <c r="C40" s="25"/>
      <c r="D40" s="25"/>
      <c r="E40" s="25"/>
      <c r="F40" s="23" t="s">
        <v>46</v>
      </c>
      <c r="G40" s="23" t="s">
        <v>49</v>
      </c>
      <c r="H40" s="29" t="s">
        <v>60</v>
      </c>
      <c r="I40" s="48" t="s">
        <v>53</v>
      </c>
      <c r="J40" s="25"/>
      <c r="K40" s="21" t="s">
        <v>50</v>
      </c>
      <c r="L40" s="26">
        <v>2.5</v>
      </c>
      <c r="M40" s="25"/>
      <c r="N40" s="25"/>
      <c r="O40" s="25"/>
      <c r="P40" s="25"/>
      <c r="Q40" s="25"/>
      <c r="R40" s="22">
        <v>7.75</v>
      </c>
      <c r="S40" s="23" t="s">
        <v>47</v>
      </c>
      <c r="T40" s="26">
        <v>19.399999999999999</v>
      </c>
      <c r="U40" s="26">
        <f t="shared" si="0"/>
        <v>16.899999999999999</v>
      </c>
      <c r="V40" s="22">
        <f t="shared" si="3"/>
        <v>88.550000000000011</v>
      </c>
      <c r="W40" s="19">
        <f t="shared" si="8"/>
        <v>85.5</v>
      </c>
      <c r="X40" s="32">
        <f t="shared" si="7"/>
        <v>1.0356725146198831</v>
      </c>
      <c r="Y40" s="31">
        <f t="shared" si="5"/>
        <v>0.88550000000000006</v>
      </c>
      <c r="Z40" s="45">
        <f t="shared" si="6"/>
        <v>8855.0000000000018</v>
      </c>
      <c r="AA40" s="23" t="s">
        <v>47</v>
      </c>
    </row>
    <row r="41" spans="1:27" x14ac:dyDescent="0.6">
      <c r="A41" s="34">
        <v>44301</v>
      </c>
      <c r="B41" s="21" t="s">
        <v>49</v>
      </c>
      <c r="C41" s="25"/>
      <c r="D41" s="25"/>
      <c r="E41" s="25"/>
      <c r="F41" s="23" t="s">
        <v>46</v>
      </c>
      <c r="G41" s="23" t="s">
        <v>49</v>
      </c>
      <c r="H41" s="29" t="s">
        <v>62</v>
      </c>
      <c r="I41" s="23" t="s">
        <v>53</v>
      </c>
      <c r="J41" s="25"/>
      <c r="K41" s="21" t="s">
        <v>50</v>
      </c>
      <c r="L41" s="26">
        <v>2.5</v>
      </c>
      <c r="M41" s="25"/>
      <c r="N41" s="25"/>
      <c r="O41" s="25"/>
      <c r="P41" s="25"/>
      <c r="Q41" s="25"/>
      <c r="R41" s="22">
        <v>8.75</v>
      </c>
      <c r="S41" s="23" t="s">
        <v>48</v>
      </c>
      <c r="T41" s="26">
        <v>0</v>
      </c>
      <c r="U41" s="26">
        <f t="shared" si="0"/>
        <v>-2.5</v>
      </c>
      <c r="V41" s="22">
        <f t="shared" si="3"/>
        <v>86.050000000000011</v>
      </c>
      <c r="W41" s="19">
        <f t="shared" si="8"/>
        <v>88</v>
      </c>
      <c r="X41" s="32">
        <f t="shared" si="7"/>
        <v>0.97784090909090926</v>
      </c>
      <c r="Y41" s="31">
        <f t="shared" si="5"/>
        <v>0.86050000000000015</v>
      </c>
      <c r="Z41" s="45">
        <f t="shared" si="6"/>
        <v>8605.0000000000018</v>
      </c>
      <c r="AA41" s="23" t="s">
        <v>48</v>
      </c>
    </row>
    <row r="42" spans="1:27" x14ac:dyDescent="0.6">
      <c r="A42" s="34">
        <v>44302</v>
      </c>
      <c r="B42" s="21" t="s">
        <v>49</v>
      </c>
      <c r="C42" s="25"/>
      <c r="D42" s="25"/>
      <c r="E42" s="25"/>
      <c r="F42" s="23" t="s">
        <v>46</v>
      </c>
      <c r="G42" s="23" t="s">
        <v>49</v>
      </c>
      <c r="H42" s="29" t="s">
        <v>63</v>
      </c>
      <c r="I42" s="23" t="s">
        <v>53</v>
      </c>
      <c r="J42" s="25"/>
      <c r="K42" s="21" t="s">
        <v>50</v>
      </c>
      <c r="L42" s="26">
        <v>2</v>
      </c>
      <c r="M42" s="25"/>
      <c r="N42" s="25"/>
      <c r="O42" s="25"/>
      <c r="P42" s="25"/>
      <c r="Q42" s="25"/>
      <c r="R42" s="22">
        <v>9</v>
      </c>
      <c r="S42" s="23" t="s">
        <v>48</v>
      </c>
      <c r="T42" s="26">
        <v>0</v>
      </c>
      <c r="U42" s="26">
        <f t="shared" si="0"/>
        <v>-2</v>
      </c>
      <c r="V42" s="22">
        <f t="shared" si="3"/>
        <v>84.050000000000011</v>
      </c>
      <c r="W42" s="19">
        <f t="shared" si="8"/>
        <v>90</v>
      </c>
      <c r="X42" s="32">
        <f t="shared" si="7"/>
        <v>0.93388888888888899</v>
      </c>
      <c r="Y42" s="31">
        <f t="shared" si="5"/>
        <v>0.84050000000000014</v>
      </c>
      <c r="Z42" s="45">
        <f t="shared" si="6"/>
        <v>8405.0000000000018</v>
      </c>
      <c r="AA42" s="23" t="s">
        <v>48</v>
      </c>
    </row>
    <row r="43" spans="1:27" x14ac:dyDescent="0.6">
      <c r="A43" s="34">
        <v>44303</v>
      </c>
      <c r="B43" s="21" t="s">
        <v>49</v>
      </c>
      <c r="C43" s="25"/>
      <c r="D43" s="25"/>
      <c r="E43" s="25"/>
      <c r="F43" s="23" t="s">
        <v>46</v>
      </c>
      <c r="G43" s="23" t="s">
        <v>49</v>
      </c>
      <c r="H43" s="29" t="s">
        <v>62</v>
      </c>
      <c r="I43" s="23" t="s">
        <v>54</v>
      </c>
      <c r="J43" s="25"/>
      <c r="K43" s="21" t="s">
        <v>50</v>
      </c>
      <c r="L43" s="26">
        <v>2.5</v>
      </c>
      <c r="M43" s="25"/>
      <c r="N43" s="25"/>
      <c r="O43" s="25"/>
      <c r="P43" s="25"/>
      <c r="Q43" s="25"/>
      <c r="R43" s="22">
        <v>7.75</v>
      </c>
      <c r="S43" s="23" t="s">
        <v>48</v>
      </c>
      <c r="T43" s="26">
        <v>0</v>
      </c>
      <c r="U43" s="26">
        <f t="shared" si="0"/>
        <v>-2.5</v>
      </c>
      <c r="V43" s="22">
        <f t="shared" si="3"/>
        <v>81.550000000000011</v>
      </c>
      <c r="W43" s="19">
        <f t="shared" si="8"/>
        <v>92.5</v>
      </c>
      <c r="X43" s="32">
        <f t="shared" si="7"/>
        <v>0.88162162162162172</v>
      </c>
      <c r="Y43" s="31">
        <f t="shared" si="5"/>
        <v>0.81550000000000011</v>
      </c>
      <c r="Z43" s="45">
        <f t="shared" si="6"/>
        <v>8155.0000000000009</v>
      </c>
      <c r="AA43" s="23" t="s">
        <v>48</v>
      </c>
    </row>
    <row r="44" spans="1:27" x14ac:dyDescent="0.6">
      <c r="A44" s="34">
        <v>44303</v>
      </c>
      <c r="B44" s="21" t="s">
        <v>49</v>
      </c>
      <c r="C44" s="25"/>
      <c r="D44" s="25"/>
      <c r="E44" s="25"/>
      <c r="F44" s="23" t="s">
        <v>46</v>
      </c>
      <c r="G44" s="23" t="s">
        <v>49</v>
      </c>
      <c r="H44" s="29" t="s">
        <v>62</v>
      </c>
      <c r="I44" s="23" t="s">
        <v>51</v>
      </c>
      <c r="J44" s="25"/>
      <c r="K44" s="21" t="s">
        <v>50</v>
      </c>
      <c r="L44" s="26">
        <v>1</v>
      </c>
      <c r="M44" s="25"/>
      <c r="N44" s="25"/>
      <c r="O44" s="25"/>
      <c r="P44" s="25"/>
      <c r="Q44" s="25"/>
      <c r="R44" s="22">
        <v>15.75</v>
      </c>
      <c r="S44" s="23" t="s">
        <v>48</v>
      </c>
      <c r="T44" s="26">
        <v>0</v>
      </c>
      <c r="U44" s="26">
        <f t="shared" si="0"/>
        <v>-1</v>
      </c>
      <c r="V44" s="22">
        <f t="shared" si="3"/>
        <v>80.550000000000011</v>
      </c>
      <c r="W44" s="19">
        <f t="shared" si="8"/>
        <v>93.5</v>
      </c>
      <c r="X44" s="32">
        <f t="shared" si="7"/>
        <v>0.86149732620320862</v>
      </c>
      <c r="Y44" s="31">
        <f t="shared" si="5"/>
        <v>0.8055000000000001</v>
      </c>
      <c r="Z44" s="45">
        <f t="shared" si="6"/>
        <v>8055.0000000000009</v>
      </c>
      <c r="AA44" s="23" t="s">
        <v>48</v>
      </c>
    </row>
    <row r="45" spans="1:27" x14ac:dyDescent="0.6">
      <c r="A45" s="34">
        <v>44303</v>
      </c>
      <c r="B45" s="21" t="s">
        <v>49</v>
      </c>
      <c r="C45" s="25"/>
      <c r="D45" s="25"/>
      <c r="E45" s="25"/>
      <c r="F45" s="23" t="s">
        <v>46</v>
      </c>
      <c r="G45" s="23" t="s">
        <v>49</v>
      </c>
      <c r="H45" s="29" t="s">
        <v>62</v>
      </c>
      <c r="I45" s="23" t="s">
        <v>53</v>
      </c>
      <c r="J45" s="25"/>
      <c r="K45" s="21" t="s">
        <v>50</v>
      </c>
      <c r="L45" s="26">
        <v>3</v>
      </c>
      <c r="M45" s="25"/>
      <c r="N45" s="25"/>
      <c r="O45" s="25"/>
      <c r="P45" s="25"/>
      <c r="Q45" s="25"/>
      <c r="R45" s="22">
        <v>5.75</v>
      </c>
      <c r="S45" s="23" t="s">
        <v>48</v>
      </c>
      <c r="T45" s="26">
        <v>0</v>
      </c>
      <c r="U45" s="26">
        <f t="shared" si="0"/>
        <v>-3</v>
      </c>
      <c r="V45" s="22">
        <f t="shared" si="3"/>
        <v>77.550000000000011</v>
      </c>
      <c r="W45" s="19">
        <f t="shared" si="8"/>
        <v>96.5</v>
      </c>
      <c r="X45" s="32">
        <f t="shared" si="7"/>
        <v>0.80362694300518145</v>
      </c>
      <c r="Y45" s="31">
        <f t="shared" si="5"/>
        <v>0.77550000000000008</v>
      </c>
      <c r="Z45" s="45">
        <f t="shared" si="6"/>
        <v>7755.0000000000009</v>
      </c>
      <c r="AA45" s="23" t="s">
        <v>48</v>
      </c>
    </row>
    <row r="46" spans="1:27" x14ac:dyDescent="0.6">
      <c r="A46" s="34">
        <v>44304</v>
      </c>
      <c r="B46" s="21" t="s">
        <v>49</v>
      </c>
      <c r="C46" s="25"/>
      <c r="D46" s="25"/>
      <c r="E46" s="25"/>
      <c r="F46" s="23" t="s">
        <v>46</v>
      </c>
      <c r="G46" s="23" t="s">
        <v>49</v>
      </c>
      <c r="H46" s="29" t="s">
        <v>62</v>
      </c>
      <c r="I46" s="23" t="s">
        <v>51</v>
      </c>
      <c r="J46" s="25"/>
      <c r="K46" s="21" t="s">
        <v>50</v>
      </c>
      <c r="L46" s="26">
        <v>2.5</v>
      </c>
      <c r="M46" s="25"/>
      <c r="N46" s="25"/>
      <c r="O46" s="25"/>
      <c r="P46" s="25"/>
      <c r="Q46" s="25"/>
      <c r="R46" s="22">
        <v>8.35</v>
      </c>
      <c r="S46" s="23" t="s">
        <v>48</v>
      </c>
      <c r="T46" s="26">
        <v>0</v>
      </c>
      <c r="U46" s="26">
        <f t="shared" si="0"/>
        <v>-2.5</v>
      </c>
      <c r="V46" s="22">
        <f t="shared" si="3"/>
        <v>75.050000000000011</v>
      </c>
      <c r="W46" s="19">
        <f t="shared" si="8"/>
        <v>99</v>
      </c>
      <c r="X46" s="32">
        <f t="shared" si="7"/>
        <v>0.75808080808080824</v>
      </c>
      <c r="Y46" s="31">
        <f t="shared" si="5"/>
        <v>0.75050000000000017</v>
      </c>
      <c r="Z46" s="45">
        <f t="shared" si="6"/>
        <v>7505.0000000000009</v>
      </c>
      <c r="AA46" s="23" t="s">
        <v>48</v>
      </c>
    </row>
    <row r="47" spans="1:27" x14ac:dyDescent="0.6">
      <c r="A47" s="34">
        <v>44304</v>
      </c>
      <c r="B47" s="21" t="s">
        <v>49</v>
      </c>
      <c r="C47" s="25"/>
      <c r="D47" s="25"/>
      <c r="E47" s="25"/>
      <c r="F47" s="23" t="s">
        <v>46</v>
      </c>
      <c r="G47" s="23" t="s">
        <v>49</v>
      </c>
      <c r="H47" s="29" t="s">
        <v>62</v>
      </c>
      <c r="I47" s="23" t="s">
        <v>53</v>
      </c>
      <c r="J47" s="25"/>
      <c r="K47" s="21" t="s">
        <v>50</v>
      </c>
      <c r="L47" s="26">
        <v>1.5</v>
      </c>
      <c r="M47" s="25"/>
      <c r="N47" s="25"/>
      <c r="O47" s="25"/>
      <c r="P47" s="25"/>
      <c r="Q47" s="25"/>
      <c r="R47" s="22">
        <v>11.5</v>
      </c>
      <c r="S47" s="23" t="s">
        <v>48</v>
      </c>
      <c r="T47" s="26">
        <v>0</v>
      </c>
      <c r="U47" s="26">
        <f t="shared" si="0"/>
        <v>-1.5</v>
      </c>
      <c r="V47" s="22">
        <f t="shared" si="3"/>
        <v>73.550000000000011</v>
      </c>
      <c r="W47" s="19">
        <f t="shared" si="8"/>
        <v>100.5</v>
      </c>
      <c r="X47" s="32">
        <f t="shared" si="7"/>
        <v>0.7318407960199006</v>
      </c>
      <c r="Y47" s="31">
        <f t="shared" si="5"/>
        <v>0.73550000000000015</v>
      </c>
      <c r="Z47" s="45">
        <f t="shared" si="6"/>
        <v>7355.0000000000009</v>
      </c>
      <c r="AA47" s="23" t="s">
        <v>48</v>
      </c>
    </row>
    <row r="48" spans="1:27" x14ac:dyDescent="0.6">
      <c r="A48" s="34">
        <v>44304</v>
      </c>
      <c r="B48" s="21" t="s">
        <v>49</v>
      </c>
      <c r="C48" s="25"/>
      <c r="D48" s="25"/>
      <c r="E48" s="25"/>
      <c r="F48" s="23" t="s">
        <v>46</v>
      </c>
      <c r="G48" s="23" t="s">
        <v>49</v>
      </c>
      <c r="H48" s="29" t="s">
        <v>62</v>
      </c>
      <c r="I48" s="23" t="s">
        <v>54</v>
      </c>
      <c r="J48" s="25"/>
      <c r="K48" s="21" t="s">
        <v>50</v>
      </c>
      <c r="L48" s="26">
        <v>2.5</v>
      </c>
      <c r="M48" s="25"/>
      <c r="N48" s="25"/>
      <c r="O48" s="25"/>
      <c r="P48" s="25"/>
      <c r="Q48" s="25"/>
      <c r="R48" s="22">
        <v>8.25</v>
      </c>
      <c r="S48" s="23" t="s">
        <v>48</v>
      </c>
      <c r="T48" s="7">
        <v>0</v>
      </c>
      <c r="U48" s="26">
        <f t="shared" si="0"/>
        <v>-2.5</v>
      </c>
      <c r="V48" s="22">
        <f t="shared" si="3"/>
        <v>71.050000000000011</v>
      </c>
      <c r="W48" s="19">
        <f t="shared" si="8"/>
        <v>103</v>
      </c>
      <c r="X48" s="32">
        <f t="shared" si="7"/>
        <v>0.68980582524271861</v>
      </c>
      <c r="Y48" s="31">
        <f t="shared" si="5"/>
        <v>0.71050000000000013</v>
      </c>
      <c r="Z48" s="45">
        <f t="shared" si="6"/>
        <v>7105.0000000000009</v>
      </c>
      <c r="AA48" s="23" t="s">
        <v>48</v>
      </c>
    </row>
    <row r="49" spans="1:27" x14ac:dyDescent="0.6">
      <c r="A49" s="34">
        <v>44309</v>
      </c>
      <c r="B49" s="21" t="s">
        <v>49</v>
      </c>
      <c r="C49" s="25"/>
      <c r="D49" s="25"/>
      <c r="E49" s="25"/>
      <c r="F49" s="23" t="s">
        <v>64</v>
      </c>
      <c r="G49" s="23" t="s">
        <v>49</v>
      </c>
      <c r="H49" s="29" t="s">
        <v>65</v>
      </c>
      <c r="I49" s="48" t="s">
        <v>57</v>
      </c>
      <c r="J49" s="25"/>
      <c r="K49" s="21" t="s">
        <v>50</v>
      </c>
      <c r="L49" s="26">
        <v>2.5</v>
      </c>
      <c r="M49" s="25"/>
      <c r="N49" s="25"/>
      <c r="O49" s="25"/>
      <c r="P49" s="25"/>
      <c r="Q49" s="25"/>
      <c r="R49" s="22">
        <v>7</v>
      </c>
      <c r="S49" s="23" t="s">
        <v>47</v>
      </c>
      <c r="T49" s="26">
        <v>17.5</v>
      </c>
      <c r="U49" s="26">
        <f t="shared" si="0"/>
        <v>15</v>
      </c>
      <c r="V49" s="22">
        <f t="shared" si="3"/>
        <v>86.050000000000011</v>
      </c>
      <c r="W49" s="19">
        <f t="shared" si="8"/>
        <v>105.5</v>
      </c>
      <c r="X49" s="32">
        <f t="shared" si="7"/>
        <v>0.81563981042654043</v>
      </c>
      <c r="Y49" s="31">
        <f t="shared" si="5"/>
        <v>0.86050000000000015</v>
      </c>
      <c r="Z49" s="45">
        <f t="shared" si="6"/>
        <v>8605.0000000000018</v>
      </c>
      <c r="AA49" s="23" t="s">
        <v>47</v>
      </c>
    </row>
    <row r="50" spans="1:27" x14ac:dyDescent="0.6">
      <c r="A50" s="34">
        <v>44310</v>
      </c>
      <c r="B50" s="21" t="s">
        <v>49</v>
      </c>
      <c r="C50" s="25"/>
      <c r="D50" s="25"/>
      <c r="E50" s="25"/>
      <c r="F50" s="23" t="s">
        <v>46</v>
      </c>
      <c r="G50" s="23" t="s">
        <v>49</v>
      </c>
      <c r="H50" s="29" t="s">
        <v>65</v>
      </c>
      <c r="I50" s="23" t="s">
        <v>57</v>
      </c>
      <c r="J50" s="25"/>
      <c r="K50" s="21" t="s">
        <v>50</v>
      </c>
      <c r="L50" s="26">
        <v>2.5</v>
      </c>
      <c r="M50" s="25"/>
      <c r="N50" s="25"/>
      <c r="O50" s="25"/>
      <c r="P50" s="25"/>
      <c r="Q50" s="25"/>
      <c r="R50" s="22">
        <v>7.5</v>
      </c>
      <c r="S50" s="23" t="s">
        <v>48</v>
      </c>
      <c r="T50" s="26">
        <v>0</v>
      </c>
      <c r="U50" s="26">
        <f t="shared" si="0"/>
        <v>-2.5</v>
      </c>
      <c r="V50" s="22">
        <f t="shared" si="3"/>
        <v>83.550000000000011</v>
      </c>
      <c r="W50" s="19">
        <f t="shared" si="8"/>
        <v>108</v>
      </c>
      <c r="X50" s="32">
        <f t="shared" si="7"/>
        <v>0.77361111111111125</v>
      </c>
      <c r="Y50" s="31">
        <f t="shared" si="5"/>
        <v>0.83550000000000013</v>
      </c>
      <c r="Z50" s="45">
        <f t="shared" si="6"/>
        <v>8355.0000000000018</v>
      </c>
      <c r="AA50" s="23" t="s">
        <v>48</v>
      </c>
    </row>
    <row r="51" spans="1:27" x14ac:dyDescent="0.6">
      <c r="A51" s="34">
        <v>44310</v>
      </c>
      <c r="B51" s="21" t="s">
        <v>49</v>
      </c>
      <c r="C51" s="25"/>
      <c r="D51" s="25"/>
      <c r="E51" s="25"/>
      <c r="F51" s="23" t="s">
        <v>46</v>
      </c>
      <c r="G51" s="23" t="s">
        <v>49</v>
      </c>
      <c r="H51" s="29" t="s">
        <v>65</v>
      </c>
      <c r="I51" s="23" t="s">
        <v>53</v>
      </c>
      <c r="J51" s="25"/>
      <c r="K51" s="21" t="s">
        <v>50</v>
      </c>
      <c r="L51" s="26">
        <v>1.5</v>
      </c>
      <c r="M51" s="25"/>
      <c r="N51" s="25"/>
      <c r="O51" s="25"/>
      <c r="P51" s="25"/>
      <c r="Q51" s="25"/>
      <c r="R51" s="22">
        <v>15.25</v>
      </c>
      <c r="S51" s="23" t="s">
        <v>48</v>
      </c>
      <c r="T51" s="26">
        <v>0</v>
      </c>
      <c r="U51" s="26">
        <f t="shared" si="0"/>
        <v>-1.5</v>
      </c>
      <c r="V51" s="22">
        <f t="shared" si="3"/>
        <v>82.050000000000011</v>
      </c>
      <c r="W51" s="19">
        <f t="shared" si="8"/>
        <v>109.5</v>
      </c>
      <c r="X51" s="32">
        <f t="shared" si="7"/>
        <v>0.74931506849315077</v>
      </c>
      <c r="Y51" s="31">
        <f t="shared" si="5"/>
        <v>0.82050000000000012</v>
      </c>
      <c r="Z51" s="45">
        <f t="shared" si="6"/>
        <v>8205.0000000000018</v>
      </c>
      <c r="AA51" s="23" t="s">
        <v>48</v>
      </c>
    </row>
    <row r="52" spans="1:27" x14ac:dyDescent="0.6">
      <c r="A52" s="34">
        <v>44310</v>
      </c>
      <c r="B52" s="21" t="s">
        <v>49</v>
      </c>
      <c r="C52" s="25"/>
      <c r="D52" s="25"/>
      <c r="E52" s="25"/>
      <c r="F52" s="23" t="s">
        <v>46</v>
      </c>
      <c r="G52" s="23" t="s">
        <v>49</v>
      </c>
      <c r="H52" s="29" t="s">
        <v>65</v>
      </c>
      <c r="I52" s="23" t="s">
        <v>66</v>
      </c>
      <c r="J52" s="25"/>
      <c r="K52" s="21" t="s">
        <v>50</v>
      </c>
      <c r="L52" s="26">
        <v>2.5</v>
      </c>
      <c r="M52" s="25"/>
      <c r="N52" s="25"/>
      <c r="O52" s="25"/>
      <c r="P52" s="25"/>
      <c r="Q52" s="25"/>
      <c r="R52" s="22">
        <v>7.5</v>
      </c>
      <c r="S52" s="23" t="s">
        <v>48</v>
      </c>
      <c r="T52" s="26">
        <v>0</v>
      </c>
      <c r="U52" s="26">
        <f t="shared" si="0"/>
        <v>-2.5</v>
      </c>
      <c r="V52" s="22">
        <f t="shared" si="3"/>
        <v>79.550000000000011</v>
      </c>
      <c r="W52" s="19">
        <f t="shared" si="8"/>
        <v>112</v>
      </c>
      <c r="X52" s="32">
        <f t="shared" si="7"/>
        <v>0.71026785714285723</v>
      </c>
      <c r="Y52" s="31">
        <f t="shared" si="5"/>
        <v>0.7955000000000001</v>
      </c>
      <c r="Z52" s="45">
        <f t="shared" si="6"/>
        <v>7955.0000000000009</v>
      </c>
      <c r="AA52" s="23" t="s">
        <v>48</v>
      </c>
    </row>
    <row r="53" spans="1:27" x14ac:dyDescent="0.6">
      <c r="A53" s="34">
        <v>44311</v>
      </c>
      <c r="B53" s="21" t="s">
        <v>49</v>
      </c>
      <c r="C53" s="25"/>
      <c r="D53" s="25"/>
      <c r="E53" s="25"/>
      <c r="F53" s="23" t="s">
        <v>46</v>
      </c>
      <c r="G53" s="23" t="s">
        <v>49</v>
      </c>
      <c r="H53" s="29" t="s">
        <v>65</v>
      </c>
      <c r="I53" s="23" t="s">
        <v>53</v>
      </c>
      <c r="J53" s="25"/>
      <c r="K53" s="21" t="s">
        <v>50</v>
      </c>
      <c r="L53" s="26">
        <v>3</v>
      </c>
      <c r="M53" s="25"/>
      <c r="N53" s="25"/>
      <c r="O53" s="25"/>
      <c r="P53" s="25"/>
      <c r="Q53" s="25"/>
      <c r="R53" s="22">
        <v>7.75</v>
      </c>
      <c r="S53" s="23" t="s">
        <v>48</v>
      </c>
      <c r="T53" s="26">
        <v>0</v>
      </c>
      <c r="U53" s="26">
        <f t="shared" si="0"/>
        <v>-3</v>
      </c>
      <c r="V53" s="22">
        <f t="shared" si="3"/>
        <v>76.550000000000011</v>
      </c>
      <c r="W53" s="19">
        <f t="shared" si="8"/>
        <v>115</v>
      </c>
      <c r="X53" s="32">
        <f t="shared" si="7"/>
        <v>0.66565217391304354</v>
      </c>
      <c r="Y53" s="31">
        <f t="shared" si="5"/>
        <v>0.76550000000000007</v>
      </c>
      <c r="Z53" s="45">
        <f t="shared" si="6"/>
        <v>7655.0000000000009</v>
      </c>
      <c r="AA53" s="23" t="s">
        <v>48</v>
      </c>
    </row>
    <row r="54" spans="1:27" x14ac:dyDescent="0.6">
      <c r="A54" s="34">
        <v>44311</v>
      </c>
      <c r="B54" s="21" t="s">
        <v>49</v>
      </c>
      <c r="C54" s="25"/>
      <c r="D54" s="25"/>
      <c r="E54" s="25"/>
      <c r="F54" s="23" t="s">
        <v>64</v>
      </c>
      <c r="G54" s="23" t="s">
        <v>49</v>
      </c>
      <c r="H54" s="29" t="s">
        <v>65</v>
      </c>
      <c r="I54" s="23" t="s">
        <v>51</v>
      </c>
      <c r="J54" s="25"/>
      <c r="K54" s="21" t="s">
        <v>67</v>
      </c>
      <c r="L54" s="26">
        <v>1</v>
      </c>
      <c r="M54" s="25"/>
      <c r="N54" s="25"/>
      <c r="O54" s="25"/>
      <c r="P54" s="25"/>
      <c r="Q54" s="25"/>
      <c r="R54" s="22">
        <v>21.94</v>
      </c>
      <c r="S54" s="23" t="s">
        <v>48</v>
      </c>
      <c r="T54" s="26">
        <v>0</v>
      </c>
      <c r="U54" s="26">
        <f t="shared" si="0"/>
        <v>-1</v>
      </c>
      <c r="V54" s="22">
        <f t="shared" si="3"/>
        <v>75.550000000000011</v>
      </c>
      <c r="W54" s="19">
        <f t="shared" si="8"/>
        <v>116</v>
      </c>
      <c r="X54" s="32">
        <f t="shared" si="7"/>
        <v>0.65129310344827596</v>
      </c>
      <c r="Y54" s="31">
        <f t="shared" si="5"/>
        <v>0.75550000000000006</v>
      </c>
      <c r="Z54" s="45">
        <f t="shared" si="6"/>
        <v>7555.0000000000009</v>
      </c>
      <c r="AA54" s="23" t="s">
        <v>48</v>
      </c>
    </row>
    <row r="55" spans="1:27" x14ac:dyDescent="0.6">
      <c r="A55" s="34">
        <v>44311</v>
      </c>
      <c r="B55" s="21" t="s">
        <v>49</v>
      </c>
      <c r="C55" s="25"/>
      <c r="D55" s="25"/>
      <c r="E55" s="25"/>
      <c r="F55" s="23" t="s">
        <v>64</v>
      </c>
      <c r="G55" s="23" t="s">
        <v>49</v>
      </c>
      <c r="H55" s="29" t="s">
        <v>65</v>
      </c>
      <c r="I55" s="23" t="s">
        <v>51</v>
      </c>
      <c r="J55" s="25"/>
      <c r="K55" s="21" t="s">
        <v>67</v>
      </c>
      <c r="L55" s="26">
        <v>2.5</v>
      </c>
      <c r="M55" s="25"/>
      <c r="N55" s="25"/>
      <c r="O55" s="25"/>
      <c r="P55" s="25"/>
      <c r="Q55" s="25"/>
      <c r="R55" s="22">
        <v>7</v>
      </c>
      <c r="S55" s="23" t="s">
        <v>48</v>
      </c>
      <c r="T55" s="26">
        <v>0</v>
      </c>
      <c r="U55" s="26">
        <f t="shared" si="0"/>
        <v>-2.5</v>
      </c>
      <c r="V55" s="22">
        <f t="shared" si="3"/>
        <v>73.050000000000011</v>
      </c>
      <c r="W55" s="19">
        <f t="shared" si="8"/>
        <v>118.5</v>
      </c>
      <c r="X55" s="32">
        <f t="shared" si="7"/>
        <v>0.61645569620253171</v>
      </c>
      <c r="Y55" s="31">
        <f t="shared" si="5"/>
        <v>0.73050000000000015</v>
      </c>
      <c r="Z55" s="45">
        <f t="shared" si="6"/>
        <v>7305.0000000000009</v>
      </c>
      <c r="AA55" s="23" t="s">
        <v>48</v>
      </c>
    </row>
    <row r="56" spans="1:27" x14ac:dyDescent="0.6">
      <c r="A56" s="34">
        <v>44311</v>
      </c>
      <c r="B56" s="21" t="s">
        <v>49</v>
      </c>
      <c r="C56" s="25"/>
      <c r="D56" s="25"/>
      <c r="E56" s="25"/>
      <c r="F56" s="23" t="s">
        <v>64</v>
      </c>
      <c r="G56" s="23" t="s">
        <v>49</v>
      </c>
      <c r="H56" s="29" t="s">
        <v>65</v>
      </c>
      <c r="I56" s="48" t="s">
        <v>51</v>
      </c>
      <c r="J56" s="25"/>
      <c r="K56" s="21" t="s">
        <v>50</v>
      </c>
      <c r="L56" s="26">
        <v>2.5</v>
      </c>
      <c r="M56" s="25"/>
      <c r="N56" s="25"/>
      <c r="O56" s="25"/>
      <c r="P56" s="25"/>
      <c r="Q56" s="25"/>
      <c r="R56" s="22">
        <v>8.25</v>
      </c>
      <c r="S56" s="23" t="s">
        <v>47</v>
      </c>
      <c r="T56" s="26">
        <v>20.6</v>
      </c>
      <c r="U56" s="26">
        <f t="shared" si="0"/>
        <v>18.100000000000001</v>
      </c>
      <c r="V56" s="22">
        <f t="shared" si="3"/>
        <v>91.15</v>
      </c>
      <c r="W56" s="19">
        <f t="shared" si="8"/>
        <v>121</v>
      </c>
      <c r="X56" s="32">
        <f t="shared" si="7"/>
        <v>0.75330578512396695</v>
      </c>
      <c r="Y56" s="31">
        <f t="shared" si="5"/>
        <v>0.91150000000000009</v>
      </c>
      <c r="Z56" s="45">
        <f t="shared" si="6"/>
        <v>9115</v>
      </c>
      <c r="AA56" s="23" t="s">
        <v>47</v>
      </c>
    </row>
    <row r="57" spans="1:27" x14ac:dyDescent="0.6">
      <c r="A57" s="34">
        <v>44316</v>
      </c>
      <c r="B57" s="21" t="s">
        <v>49</v>
      </c>
      <c r="C57" s="25"/>
      <c r="D57" s="25"/>
      <c r="E57" s="25"/>
      <c r="F57" s="23" t="s">
        <v>46</v>
      </c>
      <c r="G57" s="23" t="s">
        <v>49</v>
      </c>
      <c r="H57" s="29" t="s">
        <v>68</v>
      </c>
      <c r="I57" s="23" t="s">
        <v>53</v>
      </c>
      <c r="J57" s="25"/>
      <c r="K57" s="21" t="s">
        <v>50</v>
      </c>
      <c r="L57" s="26">
        <v>2.5</v>
      </c>
      <c r="M57" s="25"/>
      <c r="N57" s="25"/>
      <c r="O57" s="25"/>
      <c r="P57" s="25"/>
      <c r="Q57" s="25"/>
      <c r="R57" s="22">
        <v>7.25</v>
      </c>
      <c r="S57" s="23" t="s">
        <v>48</v>
      </c>
      <c r="T57" s="26">
        <v>0</v>
      </c>
      <c r="U57" s="26">
        <f t="shared" si="0"/>
        <v>-2.5</v>
      </c>
      <c r="V57" s="22">
        <f t="shared" si="3"/>
        <v>88.65</v>
      </c>
      <c r="W57" s="19">
        <f t="shared" si="8"/>
        <v>123.5</v>
      </c>
      <c r="X57" s="32">
        <f t="shared" si="7"/>
        <v>0.71781376518218631</v>
      </c>
      <c r="Y57" s="31">
        <f t="shared" si="5"/>
        <v>0.88650000000000007</v>
      </c>
      <c r="Z57" s="45">
        <f t="shared" si="6"/>
        <v>8865</v>
      </c>
      <c r="AA57" s="23" t="s">
        <v>48</v>
      </c>
    </row>
    <row r="58" spans="1:27" x14ac:dyDescent="0.6">
      <c r="A58" s="34">
        <v>44316</v>
      </c>
      <c r="B58" s="21" t="s">
        <v>49</v>
      </c>
      <c r="C58" s="25"/>
      <c r="D58" s="25"/>
      <c r="E58" s="25"/>
      <c r="F58" s="23" t="s">
        <v>46</v>
      </c>
      <c r="G58" s="23" t="s">
        <v>49</v>
      </c>
      <c r="H58" s="29" t="s">
        <v>69</v>
      </c>
      <c r="I58" s="23" t="s">
        <v>54</v>
      </c>
      <c r="J58" s="25"/>
      <c r="K58" s="21" t="s">
        <v>50</v>
      </c>
      <c r="L58" s="26">
        <v>1</v>
      </c>
      <c r="M58" s="25"/>
      <c r="N58" s="25"/>
      <c r="O58" s="25"/>
      <c r="P58" s="25"/>
      <c r="Q58" s="25"/>
      <c r="R58" s="22">
        <v>9</v>
      </c>
      <c r="S58" s="23" t="s">
        <v>48</v>
      </c>
      <c r="T58" s="26">
        <v>0</v>
      </c>
      <c r="U58" s="26">
        <f t="shared" si="0"/>
        <v>-1</v>
      </c>
      <c r="V58" s="22">
        <f t="shared" si="3"/>
        <v>87.65</v>
      </c>
      <c r="W58" s="19">
        <f t="shared" si="8"/>
        <v>124.5</v>
      </c>
      <c r="X58" s="32">
        <f t="shared" si="7"/>
        <v>0.70401606425702812</v>
      </c>
      <c r="Y58" s="31">
        <f t="shared" si="5"/>
        <v>0.87650000000000006</v>
      </c>
      <c r="Z58" s="45">
        <f t="shared" si="6"/>
        <v>8765</v>
      </c>
      <c r="AA58" s="23" t="s">
        <v>48</v>
      </c>
    </row>
    <row r="59" spans="1:27" x14ac:dyDescent="0.6">
      <c r="A59" s="34">
        <v>44317</v>
      </c>
      <c r="B59" s="21" t="s">
        <v>49</v>
      </c>
      <c r="C59" s="25"/>
      <c r="D59" s="25"/>
      <c r="E59" s="25"/>
      <c r="F59" s="23" t="s">
        <v>64</v>
      </c>
      <c r="G59" s="23" t="s">
        <v>49</v>
      </c>
      <c r="H59" s="29" t="s">
        <v>69</v>
      </c>
      <c r="I59" s="23" t="s">
        <v>57</v>
      </c>
      <c r="J59" s="25"/>
      <c r="K59" s="21" t="s">
        <v>67</v>
      </c>
      <c r="L59" s="26">
        <v>1</v>
      </c>
      <c r="M59" s="25"/>
      <c r="N59" s="25"/>
      <c r="O59" s="25"/>
      <c r="P59" s="25"/>
      <c r="Q59" s="25"/>
      <c r="R59" s="22">
        <v>18.62</v>
      </c>
      <c r="S59" s="23" t="s">
        <v>48</v>
      </c>
      <c r="T59" s="26">
        <v>0</v>
      </c>
      <c r="U59" s="26">
        <f t="shared" si="0"/>
        <v>-1</v>
      </c>
      <c r="V59" s="22">
        <f t="shared" si="3"/>
        <v>86.65</v>
      </c>
      <c r="W59" s="19">
        <f t="shared" si="8"/>
        <v>125.5</v>
      </c>
      <c r="X59" s="32">
        <f t="shared" si="7"/>
        <v>0.69043824701195222</v>
      </c>
      <c r="Y59" s="31">
        <f t="shared" si="5"/>
        <v>0.86650000000000005</v>
      </c>
      <c r="Z59" s="45">
        <f t="shared" si="6"/>
        <v>8665</v>
      </c>
      <c r="AA59" s="23" t="s">
        <v>48</v>
      </c>
    </row>
    <row r="60" spans="1:27" x14ac:dyDescent="0.6">
      <c r="A60" s="34">
        <v>44317</v>
      </c>
      <c r="B60" s="21" t="s">
        <v>49</v>
      </c>
      <c r="C60" s="25"/>
      <c r="D60" s="25"/>
      <c r="E60" s="25"/>
      <c r="F60" s="23" t="s">
        <v>64</v>
      </c>
      <c r="G60" s="23" t="s">
        <v>49</v>
      </c>
      <c r="H60" s="29" t="s">
        <v>69</v>
      </c>
      <c r="I60" s="23" t="s">
        <v>53</v>
      </c>
      <c r="J60" s="25"/>
      <c r="K60" s="21" t="s">
        <v>50</v>
      </c>
      <c r="L60" s="26">
        <v>2.5</v>
      </c>
      <c r="M60" s="25"/>
      <c r="N60" s="25"/>
      <c r="O60" s="25"/>
      <c r="P60" s="25"/>
      <c r="Q60" s="25"/>
      <c r="R60" s="22">
        <v>6.75</v>
      </c>
      <c r="S60" s="23" t="s">
        <v>48</v>
      </c>
      <c r="T60" s="26">
        <v>0</v>
      </c>
      <c r="U60" s="26">
        <f t="shared" si="0"/>
        <v>-2.5</v>
      </c>
      <c r="V60" s="22">
        <f t="shared" si="3"/>
        <v>84.15</v>
      </c>
      <c r="W60" s="19">
        <f t="shared" si="8"/>
        <v>128</v>
      </c>
      <c r="X60" s="32">
        <f t="shared" si="7"/>
        <v>0.65742187500000004</v>
      </c>
      <c r="Y60" s="31">
        <f t="shared" si="5"/>
        <v>0.84150000000000003</v>
      </c>
      <c r="Z60" s="45">
        <f t="shared" si="6"/>
        <v>8415</v>
      </c>
      <c r="AA60" s="23" t="s">
        <v>48</v>
      </c>
    </row>
    <row r="61" spans="1:27" x14ac:dyDescent="0.6">
      <c r="A61" s="34">
        <v>44317</v>
      </c>
      <c r="B61" s="21" t="s">
        <v>49</v>
      </c>
      <c r="C61" s="25"/>
      <c r="D61" s="25"/>
      <c r="E61" s="25"/>
      <c r="F61" s="25" t="s">
        <v>46</v>
      </c>
      <c r="G61" s="25" t="s">
        <v>49</v>
      </c>
      <c r="H61" s="29" t="s">
        <v>68</v>
      </c>
      <c r="I61" s="23" t="s">
        <v>53</v>
      </c>
      <c r="J61" s="25"/>
      <c r="K61" s="21" t="s">
        <v>50</v>
      </c>
      <c r="L61" s="26">
        <v>2.5</v>
      </c>
      <c r="M61" s="25"/>
      <c r="N61" s="25"/>
      <c r="O61" s="25"/>
      <c r="P61" s="25"/>
      <c r="Q61" s="25"/>
      <c r="R61" s="22">
        <v>9</v>
      </c>
      <c r="S61" s="23" t="s">
        <v>48</v>
      </c>
      <c r="T61" s="26">
        <v>0</v>
      </c>
      <c r="U61" s="26">
        <f t="shared" si="0"/>
        <v>-2.5</v>
      </c>
      <c r="V61" s="22">
        <f t="shared" si="3"/>
        <v>81.650000000000006</v>
      </c>
      <c r="W61" s="19">
        <f t="shared" si="8"/>
        <v>130.5</v>
      </c>
      <c r="X61" s="32">
        <f t="shared" si="7"/>
        <v>0.6256704980842912</v>
      </c>
      <c r="Y61" s="31">
        <f t="shared" si="5"/>
        <v>0.8165</v>
      </c>
      <c r="Z61" s="45">
        <f t="shared" si="6"/>
        <v>8165.0000000000009</v>
      </c>
      <c r="AA61" s="23" t="s">
        <v>48</v>
      </c>
    </row>
    <row r="62" spans="1:27" x14ac:dyDescent="0.6">
      <c r="A62" s="34">
        <v>44318</v>
      </c>
      <c r="B62" s="21" t="s">
        <v>49</v>
      </c>
      <c r="C62" s="25"/>
      <c r="D62" s="25"/>
      <c r="E62" s="25"/>
      <c r="F62" s="25" t="s">
        <v>64</v>
      </c>
      <c r="G62" s="25" t="s">
        <v>49</v>
      </c>
      <c r="H62" s="29" t="s">
        <v>68</v>
      </c>
      <c r="I62" s="23" t="s">
        <v>51</v>
      </c>
      <c r="J62" s="25"/>
      <c r="K62" s="21" t="s">
        <v>67</v>
      </c>
      <c r="L62" s="26">
        <v>2.5</v>
      </c>
      <c r="M62" s="25"/>
      <c r="N62" s="25"/>
      <c r="O62" s="25"/>
      <c r="P62" s="25"/>
      <c r="Q62" s="25"/>
      <c r="R62" s="22">
        <v>7</v>
      </c>
      <c r="S62" s="23" t="s">
        <v>48</v>
      </c>
      <c r="T62" s="26">
        <v>0</v>
      </c>
      <c r="U62" s="26">
        <f t="shared" si="0"/>
        <v>-2.5</v>
      </c>
      <c r="V62" s="22">
        <f t="shared" si="3"/>
        <v>79.150000000000006</v>
      </c>
      <c r="W62" s="19">
        <f t="shared" si="8"/>
        <v>133</v>
      </c>
      <c r="X62" s="32">
        <f t="shared" si="7"/>
        <v>0.59511278195488726</v>
      </c>
      <c r="Y62" s="31">
        <f t="shared" si="5"/>
        <v>0.79150000000000009</v>
      </c>
      <c r="Z62" s="45">
        <f t="shared" si="6"/>
        <v>7915.0000000000009</v>
      </c>
      <c r="AA62" s="23" t="s">
        <v>48</v>
      </c>
    </row>
    <row r="63" spans="1:27" x14ac:dyDescent="0.6">
      <c r="A63" s="34">
        <v>44318</v>
      </c>
      <c r="B63" s="21" t="s">
        <v>49</v>
      </c>
      <c r="C63" s="25"/>
      <c r="D63" s="25"/>
      <c r="E63" s="25"/>
      <c r="F63" s="23" t="s">
        <v>46</v>
      </c>
      <c r="G63" s="23" t="s">
        <v>49</v>
      </c>
      <c r="H63" s="29" t="s">
        <v>68</v>
      </c>
      <c r="I63" s="23" t="s">
        <v>51</v>
      </c>
      <c r="J63" s="25"/>
      <c r="K63" s="21" t="s">
        <v>50</v>
      </c>
      <c r="L63" s="26">
        <v>1.5</v>
      </c>
      <c r="M63" s="25"/>
      <c r="N63" s="25"/>
      <c r="O63" s="25"/>
      <c r="P63" s="25"/>
      <c r="Q63" s="25"/>
      <c r="R63" s="22">
        <v>12.75</v>
      </c>
      <c r="S63" s="23" t="s">
        <v>48</v>
      </c>
      <c r="T63" s="26">
        <v>0</v>
      </c>
      <c r="U63" s="26">
        <f t="shared" si="0"/>
        <v>-1.5</v>
      </c>
      <c r="V63" s="22">
        <f t="shared" si="3"/>
        <v>77.650000000000006</v>
      </c>
      <c r="W63" s="19">
        <f t="shared" si="8"/>
        <v>134.5</v>
      </c>
      <c r="X63" s="32">
        <f t="shared" si="7"/>
        <v>0.57732342007434945</v>
      </c>
      <c r="Y63" s="31">
        <f t="shared" si="5"/>
        <v>0.77650000000000008</v>
      </c>
      <c r="Z63" s="45">
        <f t="shared" si="6"/>
        <v>7765.0000000000009</v>
      </c>
      <c r="AA63" s="23" t="s">
        <v>48</v>
      </c>
    </row>
    <row r="64" spans="1:27" x14ac:dyDescent="0.6">
      <c r="A64" s="34">
        <v>44318</v>
      </c>
      <c r="B64" s="21" t="s">
        <v>49</v>
      </c>
      <c r="C64" s="25"/>
      <c r="D64" s="25"/>
      <c r="E64" s="25"/>
      <c r="F64" s="23" t="s">
        <v>46</v>
      </c>
      <c r="G64" s="23" t="s">
        <v>49</v>
      </c>
      <c r="H64" s="29" t="s">
        <v>68</v>
      </c>
      <c r="I64" s="23" t="s">
        <v>51</v>
      </c>
      <c r="J64" s="25"/>
      <c r="K64" s="21" t="s">
        <v>50</v>
      </c>
      <c r="L64" s="26">
        <v>2.5</v>
      </c>
      <c r="M64" s="25"/>
      <c r="N64" s="25"/>
      <c r="O64" s="25"/>
      <c r="P64" s="25"/>
      <c r="Q64" s="25"/>
      <c r="R64" s="22">
        <v>7.5</v>
      </c>
      <c r="S64" s="23" t="s">
        <v>48</v>
      </c>
      <c r="T64" s="26">
        <v>0</v>
      </c>
      <c r="U64" s="26">
        <f t="shared" si="0"/>
        <v>-2.5</v>
      </c>
      <c r="V64" s="22">
        <f t="shared" si="3"/>
        <v>75.150000000000006</v>
      </c>
      <c r="W64" s="19">
        <f t="shared" si="8"/>
        <v>137</v>
      </c>
      <c r="X64" s="32">
        <f t="shared" si="7"/>
        <v>0.54854014598540146</v>
      </c>
      <c r="Y64" s="31">
        <f t="shared" si="5"/>
        <v>0.75150000000000006</v>
      </c>
      <c r="Z64" s="45">
        <f t="shared" si="6"/>
        <v>7515.0000000000009</v>
      </c>
      <c r="AA64" s="23" t="s">
        <v>48</v>
      </c>
    </row>
    <row r="65" spans="1:27" x14ac:dyDescent="0.6">
      <c r="A65" s="34">
        <v>44323</v>
      </c>
      <c r="B65" s="21" t="s">
        <v>49</v>
      </c>
      <c r="C65" s="25"/>
      <c r="D65" s="25"/>
      <c r="E65" s="25"/>
      <c r="F65" s="23" t="s">
        <v>46</v>
      </c>
      <c r="G65" s="23" t="s">
        <v>49</v>
      </c>
      <c r="H65" s="29" t="s">
        <v>70</v>
      </c>
      <c r="I65" s="23" t="s">
        <v>53</v>
      </c>
      <c r="J65" s="25"/>
      <c r="K65" s="21" t="s">
        <v>50</v>
      </c>
      <c r="L65" s="26">
        <v>2.5</v>
      </c>
      <c r="M65" s="25"/>
      <c r="N65" s="25"/>
      <c r="O65" s="25"/>
      <c r="P65" s="25"/>
      <c r="Q65" s="25"/>
      <c r="R65" s="22">
        <v>9.4</v>
      </c>
      <c r="S65" s="23" t="s">
        <v>48</v>
      </c>
      <c r="T65" s="26">
        <v>0</v>
      </c>
      <c r="U65" s="26">
        <f t="shared" si="0"/>
        <v>-2.5</v>
      </c>
      <c r="V65" s="22">
        <f t="shared" si="3"/>
        <v>72.650000000000006</v>
      </c>
      <c r="W65" s="19">
        <f t="shared" si="8"/>
        <v>139.5</v>
      </c>
      <c r="X65" s="32">
        <f t="shared" si="7"/>
        <v>0.52078853046594986</v>
      </c>
      <c r="Y65" s="31">
        <f t="shared" si="5"/>
        <v>0.72650000000000003</v>
      </c>
      <c r="Z65" s="45">
        <f t="shared" si="6"/>
        <v>7265.0000000000009</v>
      </c>
      <c r="AA65" s="23" t="s">
        <v>48</v>
      </c>
    </row>
    <row r="66" spans="1:27" x14ac:dyDescent="0.6">
      <c r="A66" s="34">
        <v>44324</v>
      </c>
      <c r="B66" s="21" t="s">
        <v>49</v>
      </c>
      <c r="C66" s="25"/>
      <c r="D66" s="25"/>
      <c r="E66" s="25"/>
      <c r="F66" s="25" t="s">
        <v>46</v>
      </c>
      <c r="G66" s="25" t="s">
        <v>49</v>
      </c>
      <c r="H66" s="29" t="s">
        <v>70</v>
      </c>
      <c r="I66" s="48" t="s">
        <v>57</v>
      </c>
      <c r="J66" s="25"/>
      <c r="K66" s="21" t="s">
        <v>50</v>
      </c>
      <c r="L66" s="26">
        <v>2.5</v>
      </c>
      <c r="M66" s="25"/>
      <c r="N66" s="25"/>
      <c r="O66" s="25"/>
      <c r="P66" s="25"/>
      <c r="Q66" s="25"/>
      <c r="R66" s="22">
        <v>8.5</v>
      </c>
      <c r="S66" s="23" t="s">
        <v>47</v>
      </c>
      <c r="T66" s="26">
        <v>21.25</v>
      </c>
      <c r="U66" s="26">
        <f t="shared" si="0"/>
        <v>18.75</v>
      </c>
      <c r="V66" s="22">
        <f t="shared" si="3"/>
        <v>91.4</v>
      </c>
      <c r="W66" s="19">
        <f t="shared" si="8"/>
        <v>142</v>
      </c>
      <c r="X66" s="32">
        <f t="shared" si="7"/>
        <v>0.64366197183098595</v>
      </c>
      <c r="Y66" s="31">
        <f t="shared" si="5"/>
        <v>0.91400000000000003</v>
      </c>
      <c r="Z66" s="45">
        <f t="shared" si="6"/>
        <v>9140</v>
      </c>
      <c r="AA66" s="23" t="s">
        <v>47</v>
      </c>
    </row>
    <row r="67" spans="1:27" x14ac:dyDescent="0.6">
      <c r="A67" s="34">
        <v>44324</v>
      </c>
      <c r="B67" s="21" t="s">
        <v>49</v>
      </c>
      <c r="C67" s="25"/>
      <c r="D67" s="25"/>
      <c r="E67" s="25"/>
      <c r="F67" s="25" t="s">
        <v>46</v>
      </c>
      <c r="G67" s="25" t="s">
        <v>49</v>
      </c>
      <c r="H67" s="29" t="s">
        <v>70</v>
      </c>
      <c r="I67" s="23" t="s">
        <v>57</v>
      </c>
      <c r="J67" s="25"/>
      <c r="K67" s="21" t="s">
        <v>50</v>
      </c>
      <c r="L67" s="26">
        <v>2.5</v>
      </c>
      <c r="M67" s="25"/>
      <c r="N67" s="25"/>
      <c r="O67" s="25"/>
      <c r="P67" s="25"/>
      <c r="Q67" s="25"/>
      <c r="R67" s="22">
        <v>8.25</v>
      </c>
      <c r="S67" s="23" t="s">
        <v>48</v>
      </c>
      <c r="T67" s="26">
        <v>0</v>
      </c>
      <c r="U67" s="26">
        <f t="shared" si="0"/>
        <v>-2.5</v>
      </c>
      <c r="V67" s="22">
        <f t="shared" si="3"/>
        <v>88.9</v>
      </c>
      <c r="W67" s="19">
        <f t="shared" si="8"/>
        <v>144.5</v>
      </c>
      <c r="X67" s="32">
        <f t="shared" si="7"/>
        <v>0.61522491349480968</v>
      </c>
      <c r="Y67" s="31">
        <f t="shared" si="5"/>
        <v>0.88900000000000001</v>
      </c>
      <c r="Z67" s="45">
        <f t="shared" si="6"/>
        <v>8890</v>
      </c>
      <c r="AA67" s="23" t="s">
        <v>48</v>
      </c>
    </row>
    <row r="68" spans="1:27" x14ac:dyDescent="0.6">
      <c r="A68" s="34">
        <v>44324</v>
      </c>
      <c r="B68" s="21" t="s">
        <v>49</v>
      </c>
      <c r="C68" s="25"/>
      <c r="D68" s="25"/>
      <c r="E68" s="25"/>
      <c r="F68" s="25" t="s">
        <v>46</v>
      </c>
      <c r="G68" s="25" t="s">
        <v>49</v>
      </c>
      <c r="H68" s="29" t="s">
        <v>70</v>
      </c>
      <c r="I68" s="23" t="s">
        <v>53</v>
      </c>
      <c r="J68" s="25"/>
      <c r="K68" s="21" t="s">
        <v>50</v>
      </c>
      <c r="L68" s="26">
        <v>3</v>
      </c>
      <c r="M68" s="25"/>
      <c r="N68" s="25"/>
      <c r="O68" s="25"/>
      <c r="P68" s="25"/>
      <c r="Q68" s="25"/>
      <c r="R68" s="22">
        <v>6.75</v>
      </c>
      <c r="S68" s="23" t="s">
        <v>48</v>
      </c>
      <c r="T68" s="26">
        <v>0</v>
      </c>
      <c r="U68" s="26">
        <f t="shared" ref="U68:U131" si="9">-$L68+T68</f>
        <v>-3</v>
      </c>
      <c r="V68" s="22">
        <f t="shared" si="3"/>
        <v>85.9</v>
      </c>
      <c r="W68" s="19">
        <f t="shared" si="8"/>
        <v>147.5</v>
      </c>
      <c r="X68" s="32">
        <f t="shared" si="7"/>
        <v>0.58237288135593224</v>
      </c>
      <c r="Y68" s="31">
        <f t="shared" si="5"/>
        <v>0.8590000000000001</v>
      </c>
      <c r="Z68" s="45">
        <f t="shared" si="6"/>
        <v>8590</v>
      </c>
      <c r="AA68" s="23" t="s">
        <v>48</v>
      </c>
    </row>
    <row r="69" spans="1:27" x14ac:dyDescent="0.6">
      <c r="A69" s="34">
        <v>44325</v>
      </c>
      <c r="B69" s="21" t="s">
        <v>49</v>
      </c>
      <c r="C69" s="25"/>
      <c r="D69" s="25"/>
      <c r="E69" s="25"/>
      <c r="F69" s="25" t="s">
        <v>46</v>
      </c>
      <c r="G69" s="25" t="s">
        <v>49</v>
      </c>
      <c r="H69" s="29" t="s">
        <v>70</v>
      </c>
      <c r="I69" s="23" t="s">
        <v>53</v>
      </c>
      <c r="J69" s="25"/>
      <c r="K69" s="21" t="s">
        <v>50</v>
      </c>
      <c r="L69" s="26">
        <v>1</v>
      </c>
      <c r="M69" s="25"/>
      <c r="N69" s="25"/>
      <c r="O69" s="25"/>
      <c r="P69" s="25"/>
      <c r="Q69" s="25"/>
      <c r="R69" s="22">
        <v>17</v>
      </c>
      <c r="S69" s="23" t="s">
        <v>48</v>
      </c>
      <c r="T69" s="26">
        <v>0</v>
      </c>
      <c r="U69" s="26">
        <f t="shared" si="9"/>
        <v>-1</v>
      </c>
      <c r="V69" s="22">
        <f t="shared" ref="V69:V132" si="10">V68+U69</f>
        <v>84.9</v>
      </c>
      <c r="W69" s="19">
        <f t="shared" si="8"/>
        <v>148.5</v>
      </c>
      <c r="X69" s="32">
        <f t="shared" si="7"/>
        <v>0.57171717171717173</v>
      </c>
      <c r="Y69" s="31">
        <f t="shared" si="5"/>
        <v>0.84900000000000009</v>
      </c>
      <c r="Z69" s="45">
        <f t="shared" si="6"/>
        <v>8490</v>
      </c>
      <c r="AA69" s="23" t="s">
        <v>48</v>
      </c>
    </row>
    <row r="70" spans="1:27" x14ac:dyDescent="0.6">
      <c r="A70" s="34">
        <v>44325</v>
      </c>
      <c r="B70" s="21" t="s">
        <v>49</v>
      </c>
      <c r="C70" s="25"/>
      <c r="D70" s="25"/>
      <c r="E70" s="25"/>
      <c r="F70" s="25" t="s">
        <v>46</v>
      </c>
      <c r="G70" s="25" t="s">
        <v>49</v>
      </c>
      <c r="H70" s="29" t="s">
        <v>70</v>
      </c>
      <c r="I70" s="48" t="s">
        <v>51</v>
      </c>
      <c r="J70" s="25"/>
      <c r="K70" s="21" t="s">
        <v>50</v>
      </c>
      <c r="L70" s="26">
        <v>2.5</v>
      </c>
      <c r="M70" s="25"/>
      <c r="N70" s="25"/>
      <c r="O70" s="25"/>
      <c r="P70" s="25"/>
      <c r="Q70" s="25"/>
      <c r="R70" s="22">
        <v>7.5</v>
      </c>
      <c r="S70" s="23" t="s">
        <v>47</v>
      </c>
      <c r="T70" s="26">
        <v>18.75</v>
      </c>
      <c r="U70" s="26">
        <f t="shared" si="9"/>
        <v>16.25</v>
      </c>
      <c r="V70" s="22">
        <f t="shared" si="10"/>
        <v>101.15</v>
      </c>
      <c r="W70" s="19">
        <f t="shared" si="8"/>
        <v>151</v>
      </c>
      <c r="X70" s="32">
        <f t="shared" si="7"/>
        <v>0.66986754966887418</v>
      </c>
      <c r="Y70" s="31">
        <f t="shared" si="5"/>
        <v>1.0115000000000001</v>
      </c>
      <c r="Z70" s="45">
        <f t="shared" si="6"/>
        <v>10115</v>
      </c>
      <c r="AA70" s="23" t="s">
        <v>47</v>
      </c>
    </row>
    <row r="71" spans="1:27" x14ac:dyDescent="0.6">
      <c r="A71" s="34">
        <v>44325</v>
      </c>
      <c r="B71" s="21" t="s">
        <v>49</v>
      </c>
      <c r="C71" s="25"/>
      <c r="D71" s="25"/>
      <c r="E71" s="25"/>
      <c r="F71" s="25" t="s">
        <v>46</v>
      </c>
      <c r="G71" s="25" t="s">
        <v>49</v>
      </c>
      <c r="H71" s="29" t="s">
        <v>70</v>
      </c>
      <c r="I71" s="48" t="s">
        <v>71</v>
      </c>
      <c r="J71" s="25"/>
      <c r="K71" s="21" t="s">
        <v>50</v>
      </c>
      <c r="L71" s="26">
        <v>1.5</v>
      </c>
      <c r="M71" s="25"/>
      <c r="N71" s="25"/>
      <c r="O71" s="25"/>
      <c r="P71" s="25"/>
      <c r="Q71" s="25"/>
      <c r="R71" s="22">
        <v>10.24</v>
      </c>
      <c r="S71" s="23" t="s">
        <v>47</v>
      </c>
      <c r="T71" s="26">
        <v>15.43</v>
      </c>
      <c r="U71" s="26">
        <f t="shared" si="9"/>
        <v>13.93</v>
      </c>
      <c r="V71" s="22">
        <f t="shared" si="10"/>
        <v>115.08000000000001</v>
      </c>
      <c r="W71" s="19">
        <f t="shared" si="8"/>
        <v>152.5</v>
      </c>
      <c r="X71" s="32">
        <f t="shared" si="7"/>
        <v>0.75462295081967223</v>
      </c>
      <c r="Y71" s="31">
        <f t="shared" si="5"/>
        <v>1.1508</v>
      </c>
      <c r="Z71" s="45">
        <f t="shared" si="6"/>
        <v>11508.000000000002</v>
      </c>
      <c r="AA71" s="23" t="s">
        <v>47</v>
      </c>
    </row>
    <row r="72" spans="1:27" x14ac:dyDescent="0.6">
      <c r="A72" s="34">
        <v>44330</v>
      </c>
      <c r="B72" s="21" t="s">
        <v>49</v>
      </c>
      <c r="C72" s="25"/>
      <c r="D72" s="25"/>
      <c r="E72" s="25"/>
      <c r="F72" s="25" t="s">
        <v>64</v>
      </c>
      <c r="G72" s="25" t="s">
        <v>49</v>
      </c>
      <c r="H72" s="29" t="s">
        <v>72</v>
      </c>
      <c r="I72" s="23" t="s">
        <v>53</v>
      </c>
      <c r="J72" s="25"/>
      <c r="K72" s="21" t="s">
        <v>50</v>
      </c>
      <c r="L72" s="26">
        <v>2.5</v>
      </c>
      <c r="M72" s="25"/>
      <c r="N72" s="25"/>
      <c r="O72" s="25"/>
      <c r="P72" s="25"/>
      <c r="Q72" s="25"/>
      <c r="R72" s="22">
        <v>9</v>
      </c>
      <c r="S72" s="23" t="s">
        <v>48</v>
      </c>
      <c r="T72" s="26">
        <v>0</v>
      </c>
      <c r="U72" s="26">
        <f t="shared" si="9"/>
        <v>-2.5</v>
      </c>
      <c r="V72" s="22">
        <f t="shared" si="10"/>
        <v>112.58000000000001</v>
      </c>
      <c r="W72" s="19">
        <f t="shared" si="8"/>
        <v>155</v>
      </c>
      <c r="X72" s="32">
        <f t="shared" si="7"/>
        <v>0.72632258064516142</v>
      </c>
      <c r="Y72" s="31">
        <f t="shared" si="5"/>
        <v>1.1258000000000001</v>
      </c>
      <c r="Z72" s="45">
        <f t="shared" si="6"/>
        <v>11258.000000000002</v>
      </c>
      <c r="AA72" s="23" t="s">
        <v>48</v>
      </c>
    </row>
    <row r="73" spans="1:27" x14ac:dyDescent="0.6">
      <c r="A73" s="34">
        <v>44331</v>
      </c>
      <c r="B73" s="21" t="s">
        <v>49</v>
      </c>
      <c r="C73" s="25"/>
      <c r="D73" s="25"/>
      <c r="E73" s="25"/>
      <c r="F73" s="25" t="s">
        <v>46</v>
      </c>
      <c r="G73" s="25" t="s">
        <v>49</v>
      </c>
      <c r="H73" s="29" t="s">
        <v>72</v>
      </c>
      <c r="I73" s="23" t="s">
        <v>73</v>
      </c>
      <c r="J73" s="25"/>
      <c r="K73" s="21" t="s">
        <v>50</v>
      </c>
      <c r="L73" s="26">
        <v>1.5</v>
      </c>
      <c r="M73" s="25"/>
      <c r="N73" s="25"/>
      <c r="O73" s="25"/>
      <c r="P73" s="25"/>
      <c r="Q73" s="25"/>
      <c r="R73" s="22">
        <v>10.29</v>
      </c>
      <c r="S73" s="23" t="s">
        <v>48</v>
      </c>
      <c r="T73" s="26">
        <v>0</v>
      </c>
      <c r="U73" s="26">
        <f t="shared" si="9"/>
        <v>-1.5</v>
      </c>
      <c r="V73" s="22">
        <f t="shared" si="10"/>
        <v>111.08000000000001</v>
      </c>
      <c r="W73" s="19">
        <f t="shared" si="8"/>
        <v>156.5</v>
      </c>
      <c r="X73" s="32">
        <f t="shared" si="7"/>
        <v>0.70977635782747617</v>
      </c>
      <c r="Y73" s="31">
        <f t="shared" si="5"/>
        <v>1.1108000000000002</v>
      </c>
      <c r="Z73" s="45">
        <f t="shared" si="6"/>
        <v>11108.000000000002</v>
      </c>
      <c r="AA73" s="23" t="s">
        <v>48</v>
      </c>
    </row>
    <row r="74" spans="1:27" x14ac:dyDescent="0.6">
      <c r="A74" s="34">
        <v>44331</v>
      </c>
      <c r="B74" s="21" t="s">
        <v>49</v>
      </c>
      <c r="C74" s="25"/>
      <c r="D74" s="25"/>
      <c r="E74" s="25"/>
      <c r="F74" s="25" t="s">
        <v>46</v>
      </c>
      <c r="G74" s="25" t="s">
        <v>49</v>
      </c>
      <c r="H74" s="29" t="s">
        <v>72</v>
      </c>
      <c r="I74" s="23" t="s">
        <v>51</v>
      </c>
      <c r="J74" s="25"/>
      <c r="K74" s="21" t="s">
        <v>50</v>
      </c>
      <c r="L74" s="26">
        <v>2.5</v>
      </c>
      <c r="M74" s="25"/>
      <c r="N74" s="25"/>
      <c r="O74" s="25"/>
      <c r="P74" s="25"/>
      <c r="Q74" s="25"/>
      <c r="R74" s="22">
        <v>6.5</v>
      </c>
      <c r="S74" s="23" t="s">
        <v>48</v>
      </c>
      <c r="T74" s="26">
        <v>0</v>
      </c>
      <c r="U74" s="26">
        <f t="shared" si="9"/>
        <v>-2.5</v>
      </c>
      <c r="V74" s="22">
        <f t="shared" si="10"/>
        <v>108.58000000000001</v>
      </c>
      <c r="W74" s="19">
        <f t="shared" si="8"/>
        <v>159</v>
      </c>
      <c r="X74" s="32">
        <f t="shared" si="7"/>
        <v>0.68289308176100638</v>
      </c>
      <c r="Y74" s="31">
        <f t="shared" si="5"/>
        <v>1.0858000000000001</v>
      </c>
      <c r="Z74" s="45">
        <f t="shared" si="6"/>
        <v>10858.000000000002</v>
      </c>
      <c r="AA74" s="23" t="s">
        <v>48</v>
      </c>
    </row>
    <row r="75" spans="1:27" x14ac:dyDescent="0.6">
      <c r="A75" s="34">
        <v>44331</v>
      </c>
      <c r="B75" s="21" t="s">
        <v>49</v>
      </c>
      <c r="C75" s="25"/>
      <c r="D75" s="25"/>
      <c r="E75" s="25"/>
      <c r="F75" s="25" t="s">
        <v>46</v>
      </c>
      <c r="G75" s="25" t="s">
        <v>49</v>
      </c>
      <c r="H75" s="29" t="s">
        <v>72</v>
      </c>
      <c r="I75" s="23" t="s">
        <v>57</v>
      </c>
      <c r="J75" s="25"/>
      <c r="K75" s="21" t="s">
        <v>50</v>
      </c>
      <c r="L75" s="26">
        <v>1.5</v>
      </c>
      <c r="M75" s="25"/>
      <c r="N75" s="25"/>
      <c r="O75" s="25"/>
      <c r="P75" s="25"/>
      <c r="Q75" s="25"/>
      <c r="R75" s="22">
        <v>11.68</v>
      </c>
      <c r="S75" s="23" t="s">
        <v>48</v>
      </c>
      <c r="T75" s="26">
        <v>0</v>
      </c>
      <c r="U75" s="26">
        <f t="shared" si="9"/>
        <v>-1.5</v>
      </c>
      <c r="V75" s="22">
        <f t="shared" si="10"/>
        <v>107.08000000000001</v>
      </c>
      <c r="W75" s="19">
        <f t="shared" si="8"/>
        <v>160.5</v>
      </c>
      <c r="X75" s="32">
        <f t="shared" si="7"/>
        <v>0.66716510903426796</v>
      </c>
      <c r="Y75" s="31">
        <f t="shared" si="5"/>
        <v>1.0708000000000002</v>
      </c>
      <c r="Z75" s="45">
        <f t="shared" si="6"/>
        <v>10708.000000000002</v>
      </c>
      <c r="AA75" s="23" t="s">
        <v>48</v>
      </c>
    </row>
    <row r="76" spans="1:27" x14ac:dyDescent="0.6">
      <c r="A76" s="34">
        <v>44331</v>
      </c>
      <c r="B76" s="21" t="s">
        <v>49</v>
      </c>
      <c r="C76" s="25"/>
      <c r="D76" s="25"/>
      <c r="E76" s="25"/>
      <c r="F76" s="25" t="s">
        <v>46</v>
      </c>
      <c r="G76" s="25" t="s">
        <v>49</v>
      </c>
      <c r="H76" s="29" t="s">
        <v>72</v>
      </c>
      <c r="I76" s="23" t="s">
        <v>53</v>
      </c>
      <c r="J76" s="25"/>
      <c r="K76" s="21" t="s">
        <v>50</v>
      </c>
      <c r="L76" s="26">
        <v>2.5</v>
      </c>
      <c r="M76" s="25"/>
      <c r="N76" s="25"/>
      <c r="O76" s="25"/>
      <c r="P76" s="25"/>
      <c r="Q76" s="25"/>
      <c r="R76" s="22">
        <v>8</v>
      </c>
      <c r="S76" s="23" t="s">
        <v>48</v>
      </c>
      <c r="T76" s="26">
        <v>0</v>
      </c>
      <c r="U76" s="26">
        <f t="shared" si="9"/>
        <v>-2.5</v>
      </c>
      <c r="V76" s="22">
        <f t="shared" si="10"/>
        <v>104.58000000000001</v>
      </c>
      <c r="W76" s="19">
        <f t="shared" si="8"/>
        <v>163</v>
      </c>
      <c r="X76" s="32">
        <f t="shared" si="7"/>
        <v>0.6415950920245399</v>
      </c>
      <c r="Y76" s="31">
        <f t="shared" si="5"/>
        <v>1.0458000000000001</v>
      </c>
      <c r="Z76" s="45">
        <f t="shared" si="6"/>
        <v>10458.000000000002</v>
      </c>
      <c r="AA76" s="23" t="s">
        <v>48</v>
      </c>
    </row>
    <row r="77" spans="1:27" x14ac:dyDescent="0.6">
      <c r="A77" s="34">
        <v>44332</v>
      </c>
      <c r="B77" s="21" t="s">
        <v>49</v>
      </c>
      <c r="C77" s="25"/>
      <c r="D77" s="25"/>
      <c r="E77" s="25"/>
      <c r="F77" s="25" t="s">
        <v>46</v>
      </c>
      <c r="G77" s="25" t="s">
        <v>49</v>
      </c>
      <c r="H77" s="29" t="s">
        <v>72</v>
      </c>
      <c r="I77" s="23" t="s">
        <v>53</v>
      </c>
      <c r="J77" s="25"/>
      <c r="K77" s="21" t="s">
        <v>50</v>
      </c>
      <c r="L77" s="26">
        <v>2.5</v>
      </c>
      <c r="M77" s="25"/>
      <c r="N77" s="25"/>
      <c r="O77" s="25"/>
      <c r="P77" s="25"/>
      <c r="Q77" s="25"/>
      <c r="R77" s="22">
        <v>7.25</v>
      </c>
      <c r="S77" s="23" t="s">
        <v>48</v>
      </c>
      <c r="T77" s="26">
        <v>0</v>
      </c>
      <c r="U77" s="26">
        <f t="shared" si="9"/>
        <v>-2.5</v>
      </c>
      <c r="V77" s="22">
        <f t="shared" si="10"/>
        <v>102.08000000000001</v>
      </c>
      <c r="W77" s="19">
        <f t="shared" ref="W77:W140" si="11">W76+L77</f>
        <v>165.5</v>
      </c>
      <c r="X77" s="32">
        <f t="shared" si="7"/>
        <v>0.61679758308157107</v>
      </c>
      <c r="Y77" s="31">
        <f t="shared" si="5"/>
        <v>1.0208000000000002</v>
      </c>
      <c r="Z77" s="45">
        <f t="shared" si="6"/>
        <v>10208.000000000002</v>
      </c>
      <c r="AA77" s="23" t="s">
        <v>48</v>
      </c>
    </row>
    <row r="78" spans="1:27" x14ac:dyDescent="0.6">
      <c r="A78" s="34">
        <v>44332</v>
      </c>
      <c r="B78" s="21" t="s">
        <v>49</v>
      </c>
      <c r="C78" s="25"/>
      <c r="D78" s="25"/>
      <c r="E78" s="25"/>
      <c r="F78" s="25" t="s">
        <v>64</v>
      </c>
      <c r="G78" s="25" t="s">
        <v>49</v>
      </c>
      <c r="H78" s="29" t="s">
        <v>72</v>
      </c>
      <c r="I78" s="23" t="s">
        <v>53</v>
      </c>
      <c r="J78" s="25"/>
      <c r="K78" s="21" t="s">
        <v>50</v>
      </c>
      <c r="L78" s="26">
        <v>2.5</v>
      </c>
      <c r="M78" s="25"/>
      <c r="N78" s="25"/>
      <c r="O78" s="25"/>
      <c r="P78" s="25"/>
      <c r="Q78" s="25"/>
      <c r="R78" s="22">
        <v>7.5</v>
      </c>
      <c r="S78" s="23" t="s">
        <v>48</v>
      </c>
      <c r="T78" s="26">
        <v>0</v>
      </c>
      <c r="U78" s="26">
        <f t="shared" si="9"/>
        <v>-2.5</v>
      </c>
      <c r="V78" s="22">
        <f t="shared" si="10"/>
        <v>99.580000000000013</v>
      </c>
      <c r="W78" s="19">
        <f t="shared" si="11"/>
        <v>168</v>
      </c>
      <c r="X78" s="32">
        <f t="shared" si="7"/>
        <v>0.59273809523809529</v>
      </c>
      <c r="Y78" s="31">
        <f t="shared" si="5"/>
        <v>0.99580000000000013</v>
      </c>
      <c r="Z78" s="45">
        <f t="shared" si="6"/>
        <v>9958.0000000000018</v>
      </c>
      <c r="AA78" s="23" t="s">
        <v>48</v>
      </c>
    </row>
    <row r="79" spans="1:27" x14ac:dyDescent="0.6">
      <c r="A79" s="34">
        <v>44336</v>
      </c>
      <c r="B79" s="21" t="s">
        <v>49</v>
      </c>
      <c r="C79" s="25"/>
      <c r="D79" s="25"/>
      <c r="E79" s="25"/>
      <c r="F79" s="23" t="s">
        <v>64</v>
      </c>
      <c r="G79" s="23" t="s">
        <v>49</v>
      </c>
      <c r="H79" s="29" t="s">
        <v>74</v>
      </c>
      <c r="I79" s="23" t="s">
        <v>75</v>
      </c>
      <c r="J79" s="25"/>
      <c r="K79" s="21" t="s">
        <v>50</v>
      </c>
      <c r="L79" s="26">
        <v>1.5</v>
      </c>
      <c r="M79" s="25"/>
      <c r="N79" s="25"/>
      <c r="O79" s="25"/>
      <c r="P79" s="25"/>
      <c r="Q79" s="25"/>
      <c r="R79" s="22">
        <v>15.71</v>
      </c>
      <c r="S79" s="23" t="s">
        <v>48</v>
      </c>
      <c r="T79" s="26">
        <v>0</v>
      </c>
      <c r="U79" s="26">
        <f t="shared" si="9"/>
        <v>-1.5</v>
      </c>
      <c r="V79" s="22">
        <f t="shared" si="10"/>
        <v>98.080000000000013</v>
      </c>
      <c r="W79" s="19">
        <f t="shared" si="11"/>
        <v>169.5</v>
      </c>
      <c r="X79" s="32">
        <f t="shared" si="7"/>
        <v>0.57864306784660779</v>
      </c>
      <c r="Y79" s="31">
        <f t="shared" si="5"/>
        <v>0.98080000000000012</v>
      </c>
      <c r="Z79" s="45">
        <f t="shared" si="6"/>
        <v>9808.0000000000018</v>
      </c>
      <c r="AA79" s="23" t="s">
        <v>48</v>
      </c>
    </row>
    <row r="80" spans="1:27" x14ac:dyDescent="0.6">
      <c r="A80" s="34">
        <v>44337</v>
      </c>
      <c r="B80" s="21" t="s">
        <v>49</v>
      </c>
      <c r="C80" s="25"/>
      <c r="D80" s="25"/>
      <c r="E80" s="25"/>
      <c r="F80" s="23" t="s">
        <v>64</v>
      </c>
      <c r="G80" s="23" t="s">
        <v>49</v>
      </c>
      <c r="H80" s="29" t="s">
        <v>74</v>
      </c>
      <c r="I80" s="23" t="s">
        <v>53</v>
      </c>
      <c r="J80" s="25"/>
      <c r="K80" s="21" t="s">
        <v>50</v>
      </c>
      <c r="L80" s="26">
        <v>2.5</v>
      </c>
      <c r="M80" s="25"/>
      <c r="N80" s="25"/>
      <c r="O80" s="25"/>
      <c r="P80" s="25"/>
      <c r="Q80" s="25"/>
      <c r="R80" s="22">
        <v>8.9</v>
      </c>
      <c r="S80" s="23" t="s">
        <v>48</v>
      </c>
      <c r="T80" s="26">
        <v>0</v>
      </c>
      <c r="U80" s="26">
        <f t="shared" si="9"/>
        <v>-2.5</v>
      </c>
      <c r="V80" s="22">
        <f t="shared" si="10"/>
        <v>95.580000000000013</v>
      </c>
      <c r="W80" s="19">
        <f t="shared" si="11"/>
        <v>172</v>
      </c>
      <c r="X80" s="32">
        <f t="shared" si="7"/>
        <v>0.55569767441860474</v>
      </c>
      <c r="Y80" s="31">
        <f t="shared" si="5"/>
        <v>0.95580000000000009</v>
      </c>
      <c r="Z80" s="45">
        <f t="shared" si="6"/>
        <v>9558.0000000000018</v>
      </c>
      <c r="AA80" s="23" t="s">
        <v>48</v>
      </c>
    </row>
    <row r="81" spans="1:27" x14ac:dyDescent="0.6">
      <c r="A81" s="34">
        <v>44338</v>
      </c>
      <c r="B81" s="21" t="s">
        <v>49</v>
      </c>
      <c r="C81" s="25"/>
      <c r="D81" s="25"/>
      <c r="E81" s="25"/>
      <c r="F81" s="23" t="s">
        <v>64</v>
      </c>
      <c r="G81" s="23" t="s">
        <v>49</v>
      </c>
      <c r="H81" s="29" t="s">
        <v>74</v>
      </c>
      <c r="I81" s="23" t="s">
        <v>57</v>
      </c>
      <c r="J81" s="25"/>
      <c r="K81" s="21" t="s">
        <v>50</v>
      </c>
      <c r="L81" s="26">
        <v>1.5</v>
      </c>
      <c r="M81" s="25"/>
      <c r="N81" s="25"/>
      <c r="O81" s="25"/>
      <c r="P81" s="25"/>
      <c r="Q81" s="25"/>
      <c r="R81" s="22">
        <v>9.2899999999999991</v>
      </c>
      <c r="S81" s="23" t="s">
        <v>48</v>
      </c>
      <c r="T81" s="26">
        <v>0</v>
      </c>
      <c r="U81" s="26">
        <f t="shared" si="9"/>
        <v>-1.5</v>
      </c>
      <c r="V81" s="22">
        <f t="shared" si="10"/>
        <v>94.080000000000013</v>
      </c>
      <c r="W81" s="19">
        <f t="shared" si="11"/>
        <v>173.5</v>
      </c>
      <c r="X81" s="32">
        <f t="shared" si="7"/>
        <v>0.54224783861671477</v>
      </c>
      <c r="Y81" s="31">
        <f t="shared" si="5"/>
        <v>0.94080000000000008</v>
      </c>
      <c r="Z81" s="45">
        <f t="shared" si="6"/>
        <v>9408.0000000000018</v>
      </c>
      <c r="AA81" s="23" t="s">
        <v>48</v>
      </c>
    </row>
    <row r="82" spans="1:27" x14ac:dyDescent="0.6">
      <c r="A82" s="34">
        <v>44338</v>
      </c>
      <c r="B82" s="21" t="s">
        <v>49</v>
      </c>
      <c r="C82" s="25"/>
      <c r="D82" s="25"/>
      <c r="E82" s="25"/>
      <c r="F82" s="23" t="s">
        <v>46</v>
      </c>
      <c r="G82" s="23" t="s">
        <v>49</v>
      </c>
      <c r="H82" s="29" t="s">
        <v>74</v>
      </c>
      <c r="I82" s="48" t="s">
        <v>51</v>
      </c>
      <c r="J82" s="25"/>
      <c r="K82" s="21" t="s">
        <v>50</v>
      </c>
      <c r="L82" s="26">
        <v>2.5</v>
      </c>
      <c r="M82" s="25"/>
      <c r="N82" s="25"/>
      <c r="O82" s="25"/>
      <c r="P82" s="25"/>
      <c r="Q82" s="25"/>
      <c r="R82" s="22">
        <v>6.5</v>
      </c>
      <c r="S82" s="23" t="s">
        <v>47</v>
      </c>
      <c r="T82" s="26">
        <v>16.25</v>
      </c>
      <c r="U82" s="26">
        <f t="shared" si="9"/>
        <v>13.75</v>
      </c>
      <c r="V82" s="22">
        <f t="shared" si="10"/>
        <v>107.83000000000001</v>
      </c>
      <c r="W82" s="19">
        <f t="shared" si="11"/>
        <v>176</v>
      </c>
      <c r="X82" s="32">
        <f t="shared" si="7"/>
        <v>0.61267045454545466</v>
      </c>
      <c r="Y82" s="31">
        <f t="shared" si="5"/>
        <v>1.0783</v>
      </c>
      <c r="Z82" s="45">
        <f t="shared" si="6"/>
        <v>10783.000000000002</v>
      </c>
      <c r="AA82" s="23" t="s">
        <v>47</v>
      </c>
    </row>
    <row r="83" spans="1:27" x14ac:dyDescent="0.6">
      <c r="A83" s="34">
        <v>44338</v>
      </c>
      <c r="B83" s="21" t="s">
        <v>49</v>
      </c>
      <c r="C83" s="25"/>
      <c r="D83" s="25"/>
      <c r="E83" s="25"/>
      <c r="F83" s="23" t="s">
        <v>64</v>
      </c>
      <c r="G83" s="23" t="s">
        <v>49</v>
      </c>
      <c r="H83" s="29" t="s">
        <v>74</v>
      </c>
      <c r="I83" s="48" t="s">
        <v>51</v>
      </c>
      <c r="J83" s="25"/>
      <c r="K83" s="21" t="s">
        <v>50</v>
      </c>
      <c r="L83" s="26">
        <v>2.5</v>
      </c>
      <c r="M83" s="25"/>
      <c r="N83" s="25"/>
      <c r="O83" s="25"/>
      <c r="P83" s="25"/>
      <c r="Q83" s="25"/>
      <c r="R83" s="22">
        <v>7.25</v>
      </c>
      <c r="S83" s="23" t="s">
        <v>47</v>
      </c>
      <c r="T83" s="26">
        <v>18.13</v>
      </c>
      <c r="U83" s="26">
        <f t="shared" si="9"/>
        <v>15.629999999999999</v>
      </c>
      <c r="V83" s="22">
        <f t="shared" si="10"/>
        <v>123.46000000000001</v>
      </c>
      <c r="W83" s="19">
        <f t="shared" si="11"/>
        <v>178.5</v>
      </c>
      <c r="X83" s="32">
        <f t="shared" si="7"/>
        <v>0.6916526610644258</v>
      </c>
      <c r="Y83" s="31">
        <f t="shared" si="5"/>
        <v>1.2346000000000001</v>
      </c>
      <c r="Z83" s="45">
        <f t="shared" si="6"/>
        <v>12346</v>
      </c>
      <c r="AA83" s="23" t="s">
        <v>47</v>
      </c>
    </row>
    <row r="84" spans="1:27" x14ac:dyDescent="0.6">
      <c r="A84" s="34">
        <v>44339</v>
      </c>
      <c r="B84" s="21" t="s">
        <v>49</v>
      </c>
      <c r="C84" s="25"/>
      <c r="D84" s="25"/>
      <c r="E84" s="25"/>
      <c r="F84" s="23" t="s">
        <v>46</v>
      </c>
      <c r="G84" s="23" t="s">
        <v>49</v>
      </c>
      <c r="H84" s="29" t="s">
        <v>74</v>
      </c>
      <c r="I84" s="23" t="s">
        <v>53</v>
      </c>
      <c r="J84" s="25"/>
      <c r="K84" s="21" t="s">
        <v>50</v>
      </c>
      <c r="L84" s="26">
        <v>2.5</v>
      </c>
      <c r="M84" s="25"/>
      <c r="N84" s="25"/>
      <c r="O84" s="25"/>
      <c r="P84" s="25"/>
      <c r="Q84" s="25"/>
      <c r="R84" s="22">
        <v>11.45</v>
      </c>
      <c r="S84" s="23" t="s">
        <v>48</v>
      </c>
      <c r="T84" s="26">
        <v>0</v>
      </c>
      <c r="U84" s="26">
        <f t="shared" si="9"/>
        <v>-2.5</v>
      </c>
      <c r="V84" s="22">
        <f t="shared" si="10"/>
        <v>120.96000000000001</v>
      </c>
      <c r="W84" s="19">
        <f t="shared" si="11"/>
        <v>181</v>
      </c>
      <c r="X84" s="32">
        <f t="shared" si="7"/>
        <v>0.66828729281767962</v>
      </c>
      <c r="Y84" s="31">
        <f t="shared" si="5"/>
        <v>1.2096</v>
      </c>
      <c r="Z84" s="45">
        <f t="shared" si="6"/>
        <v>12096</v>
      </c>
      <c r="AA84" s="23" t="s">
        <v>48</v>
      </c>
    </row>
    <row r="85" spans="1:27" x14ac:dyDescent="0.6">
      <c r="A85" s="34">
        <v>44344</v>
      </c>
      <c r="B85" s="21" t="s">
        <v>49</v>
      </c>
      <c r="C85" s="25"/>
      <c r="D85" s="25"/>
      <c r="E85" s="25"/>
      <c r="F85" s="23" t="s">
        <v>46</v>
      </c>
      <c r="G85" s="23" t="s">
        <v>49</v>
      </c>
      <c r="H85" s="29" t="s">
        <v>76</v>
      </c>
      <c r="I85" s="23" t="s">
        <v>53</v>
      </c>
      <c r="J85" s="25"/>
      <c r="K85" s="21" t="s">
        <v>50</v>
      </c>
      <c r="L85" s="26">
        <v>2.5</v>
      </c>
      <c r="M85" s="25"/>
      <c r="N85" s="25"/>
      <c r="O85" s="25"/>
      <c r="P85" s="25"/>
      <c r="Q85" s="25"/>
      <c r="R85" s="22">
        <v>8</v>
      </c>
      <c r="S85" s="23" t="s">
        <v>48</v>
      </c>
      <c r="T85" s="26">
        <v>0</v>
      </c>
      <c r="U85" s="26">
        <f t="shared" si="9"/>
        <v>-2.5</v>
      </c>
      <c r="V85" s="22">
        <f t="shared" si="10"/>
        <v>118.46000000000001</v>
      </c>
      <c r="W85" s="19">
        <f t="shared" si="11"/>
        <v>183.5</v>
      </c>
      <c r="X85" s="32">
        <f t="shared" si="7"/>
        <v>0.64555858310626713</v>
      </c>
      <c r="Y85" s="31">
        <f t="shared" si="5"/>
        <v>1.1846000000000001</v>
      </c>
      <c r="Z85" s="45">
        <f t="shared" si="6"/>
        <v>11846</v>
      </c>
      <c r="AA85" s="23" t="s">
        <v>48</v>
      </c>
    </row>
    <row r="86" spans="1:27" x14ac:dyDescent="0.6">
      <c r="A86" s="34">
        <v>44345</v>
      </c>
      <c r="B86" s="21" t="s">
        <v>49</v>
      </c>
      <c r="C86" s="25"/>
      <c r="D86" s="25"/>
      <c r="E86" s="25"/>
      <c r="F86" s="23" t="s">
        <v>46</v>
      </c>
      <c r="G86" s="23" t="s">
        <v>49</v>
      </c>
      <c r="H86" s="29" t="s">
        <v>76</v>
      </c>
      <c r="I86" s="23" t="s">
        <v>57</v>
      </c>
      <c r="J86" s="25"/>
      <c r="K86" s="21" t="s">
        <v>50</v>
      </c>
      <c r="L86" s="26">
        <v>2.5</v>
      </c>
      <c r="M86" s="25"/>
      <c r="N86" s="25"/>
      <c r="O86" s="25"/>
      <c r="P86" s="25"/>
      <c r="Q86" s="25"/>
      <c r="R86" s="22">
        <v>8</v>
      </c>
      <c r="S86" s="23" t="s">
        <v>48</v>
      </c>
      <c r="T86" s="26">
        <v>0</v>
      </c>
      <c r="U86" s="26">
        <f t="shared" si="9"/>
        <v>-2.5</v>
      </c>
      <c r="V86" s="22">
        <f t="shared" si="10"/>
        <v>115.96000000000001</v>
      </c>
      <c r="W86" s="19">
        <f t="shared" si="11"/>
        <v>186</v>
      </c>
      <c r="X86" s="32">
        <f t="shared" si="7"/>
        <v>0.62344086021505385</v>
      </c>
      <c r="Y86" s="31">
        <f t="shared" si="5"/>
        <v>1.1596000000000002</v>
      </c>
      <c r="Z86" s="45">
        <f t="shared" si="6"/>
        <v>11596</v>
      </c>
      <c r="AA86" s="23" t="s">
        <v>48</v>
      </c>
    </row>
    <row r="87" spans="1:27" x14ac:dyDescent="0.6">
      <c r="A87" s="34">
        <v>44345</v>
      </c>
      <c r="B87" s="21" t="s">
        <v>49</v>
      </c>
      <c r="C87" s="25"/>
      <c r="D87" s="25"/>
      <c r="E87" s="25"/>
      <c r="F87" s="23" t="s">
        <v>46</v>
      </c>
      <c r="G87" s="23" t="s">
        <v>49</v>
      </c>
      <c r="H87" s="29" t="s">
        <v>76</v>
      </c>
      <c r="I87" s="23" t="s">
        <v>57</v>
      </c>
      <c r="J87" s="25"/>
      <c r="K87" s="21" t="s">
        <v>50</v>
      </c>
      <c r="L87" s="26">
        <v>1.5</v>
      </c>
      <c r="M87" s="25"/>
      <c r="N87" s="25"/>
      <c r="O87" s="25"/>
      <c r="P87" s="25"/>
      <c r="Q87" s="25"/>
      <c r="R87" s="22">
        <v>15.04</v>
      </c>
      <c r="S87" s="23" t="s">
        <v>48</v>
      </c>
      <c r="T87" s="26">
        <v>0</v>
      </c>
      <c r="U87" s="26">
        <f t="shared" si="9"/>
        <v>-1.5</v>
      </c>
      <c r="V87" s="22">
        <f t="shared" si="10"/>
        <v>114.46000000000001</v>
      </c>
      <c r="W87" s="19">
        <f t="shared" si="11"/>
        <v>187.5</v>
      </c>
      <c r="X87" s="32">
        <f t="shared" si="7"/>
        <v>0.6104533333333334</v>
      </c>
      <c r="Y87" s="31">
        <f t="shared" si="5"/>
        <v>1.1446000000000001</v>
      </c>
      <c r="Z87" s="45">
        <f t="shared" si="6"/>
        <v>11446</v>
      </c>
      <c r="AA87" s="23" t="s">
        <v>48</v>
      </c>
    </row>
    <row r="88" spans="1:27" x14ac:dyDescent="0.6">
      <c r="A88" s="34">
        <v>44345</v>
      </c>
      <c r="B88" s="21" t="s">
        <v>49</v>
      </c>
      <c r="C88" s="25"/>
      <c r="D88" s="25"/>
      <c r="E88" s="25"/>
      <c r="F88" s="23" t="s">
        <v>46</v>
      </c>
      <c r="G88" s="23" t="s">
        <v>49</v>
      </c>
      <c r="H88" s="29" t="s">
        <v>76</v>
      </c>
      <c r="I88" s="23" t="s">
        <v>53</v>
      </c>
      <c r="J88" s="25"/>
      <c r="K88" s="21" t="s">
        <v>50</v>
      </c>
      <c r="L88" s="26">
        <v>2.5</v>
      </c>
      <c r="M88" s="25"/>
      <c r="N88" s="25"/>
      <c r="O88" s="25"/>
      <c r="P88" s="25"/>
      <c r="Q88" s="25"/>
      <c r="R88" s="22">
        <v>8</v>
      </c>
      <c r="S88" s="23" t="s">
        <v>48</v>
      </c>
      <c r="T88" s="26">
        <v>0</v>
      </c>
      <c r="U88" s="26">
        <f t="shared" si="9"/>
        <v>-2.5</v>
      </c>
      <c r="V88" s="22">
        <f t="shared" si="10"/>
        <v>111.96000000000001</v>
      </c>
      <c r="W88" s="19">
        <f t="shared" si="11"/>
        <v>190</v>
      </c>
      <c r="X88" s="32">
        <f t="shared" si="7"/>
        <v>0.58926315789473693</v>
      </c>
      <c r="Y88" s="31">
        <f t="shared" si="5"/>
        <v>1.1196000000000002</v>
      </c>
      <c r="Z88" s="45">
        <f t="shared" si="6"/>
        <v>11196</v>
      </c>
      <c r="AA88" s="23" t="s">
        <v>48</v>
      </c>
    </row>
    <row r="89" spans="1:27" x14ac:dyDescent="0.6">
      <c r="A89" s="34">
        <v>44346</v>
      </c>
      <c r="B89" s="21" t="s">
        <v>49</v>
      </c>
      <c r="C89" s="25"/>
      <c r="D89" s="25"/>
      <c r="E89" s="25"/>
      <c r="F89" s="23" t="s">
        <v>46</v>
      </c>
      <c r="G89" s="23" t="s">
        <v>49</v>
      </c>
      <c r="H89" s="29" t="s">
        <v>76</v>
      </c>
      <c r="I89" s="23" t="s">
        <v>53</v>
      </c>
      <c r="J89" s="25"/>
      <c r="K89" s="21" t="s">
        <v>50</v>
      </c>
      <c r="L89" s="26">
        <v>2.5</v>
      </c>
      <c r="M89" s="25"/>
      <c r="N89" s="25"/>
      <c r="O89" s="25"/>
      <c r="P89" s="25"/>
      <c r="Q89" s="25"/>
      <c r="R89" s="22">
        <v>8.6</v>
      </c>
      <c r="S89" s="23" t="s">
        <v>48</v>
      </c>
      <c r="T89" s="26">
        <v>0</v>
      </c>
      <c r="U89" s="26">
        <f t="shared" si="9"/>
        <v>-2.5</v>
      </c>
      <c r="V89" s="22">
        <f t="shared" si="10"/>
        <v>109.46000000000001</v>
      </c>
      <c r="W89" s="19">
        <f t="shared" si="11"/>
        <v>192.5</v>
      </c>
      <c r="X89" s="32">
        <f t="shared" si="7"/>
        <v>0.5686233766233767</v>
      </c>
      <c r="Y89" s="31">
        <f t="shared" si="5"/>
        <v>1.0946</v>
      </c>
      <c r="Z89" s="45">
        <f t="shared" si="6"/>
        <v>10946</v>
      </c>
      <c r="AA89" s="23" t="s">
        <v>48</v>
      </c>
    </row>
    <row r="90" spans="1:27" x14ac:dyDescent="0.6">
      <c r="A90" s="34">
        <v>44346</v>
      </c>
      <c r="B90" s="21" t="s">
        <v>49</v>
      </c>
      <c r="C90" s="25"/>
      <c r="D90" s="25"/>
      <c r="E90" s="25"/>
      <c r="F90" s="23" t="s">
        <v>46</v>
      </c>
      <c r="G90" s="23" t="s">
        <v>49</v>
      </c>
      <c r="H90" s="29" t="s">
        <v>76</v>
      </c>
      <c r="I90" s="23" t="s">
        <v>53</v>
      </c>
      <c r="J90" s="25"/>
      <c r="K90" s="21" t="s">
        <v>50</v>
      </c>
      <c r="L90" s="26">
        <v>2.5</v>
      </c>
      <c r="M90" s="25"/>
      <c r="N90" s="25"/>
      <c r="O90" s="25"/>
      <c r="P90" s="25"/>
      <c r="Q90" s="25"/>
      <c r="R90" s="22">
        <v>7.4</v>
      </c>
      <c r="S90" s="23" t="s">
        <v>48</v>
      </c>
      <c r="T90" s="26">
        <v>0</v>
      </c>
      <c r="U90" s="26">
        <f t="shared" si="9"/>
        <v>-2.5</v>
      </c>
      <c r="V90" s="22">
        <f t="shared" si="10"/>
        <v>106.96000000000001</v>
      </c>
      <c r="W90" s="19">
        <f t="shared" si="11"/>
        <v>195</v>
      </c>
      <c r="X90" s="32">
        <f t="shared" si="7"/>
        <v>0.54851282051282058</v>
      </c>
      <c r="Y90" s="31">
        <f t="shared" si="5"/>
        <v>1.0696000000000001</v>
      </c>
      <c r="Z90" s="45">
        <f t="shared" si="6"/>
        <v>10696</v>
      </c>
      <c r="AA90" s="23" t="s">
        <v>48</v>
      </c>
    </row>
    <row r="91" spans="1:27" x14ac:dyDescent="0.6">
      <c r="A91" s="34">
        <v>44346</v>
      </c>
      <c r="B91" s="21" t="s">
        <v>49</v>
      </c>
      <c r="C91" s="25"/>
      <c r="D91" s="25"/>
      <c r="E91" s="25"/>
      <c r="F91" s="23" t="s">
        <v>46</v>
      </c>
      <c r="G91" s="23" t="s">
        <v>49</v>
      </c>
      <c r="H91" s="29" t="s">
        <v>76</v>
      </c>
      <c r="I91" s="23" t="s">
        <v>53</v>
      </c>
      <c r="J91" s="25"/>
      <c r="K91" s="21" t="s">
        <v>50</v>
      </c>
      <c r="L91" s="26">
        <v>2.5</v>
      </c>
      <c r="M91" s="25"/>
      <c r="N91" s="25"/>
      <c r="O91" s="25"/>
      <c r="P91" s="25"/>
      <c r="Q91" s="25"/>
      <c r="R91" s="22">
        <v>8.25</v>
      </c>
      <c r="S91" s="23" t="s">
        <v>48</v>
      </c>
      <c r="T91" s="26">
        <v>0</v>
      </c>
      <c r="U91" s="26">
        <f t="shared" si="9"/>
        <v>-2.5</v>
      </c>
      <c r="V91" s="22">
        <f t="shared" si="10"/>
        <v>104.46000000000001</v>
      </c>
      <c r="W91" s="19">
        <f t="shared" si="11"/>
        <v>197.5</v>
      </c>
      <c r="X91" s="32">
        <f t="shared" si="7"/>
        <v>0.52891139240506335</v>
      </c>
      <c r="Y91" s="31">
        <f t="shared" si="5"/>
        <v>1.0446</v>
      </c>
      <c r="Z91" s="45">
        <f t="shared" si="6"/>
        <v>10446</v>
      </c>
      <c r="AA91" s="23" t="s">
        <v>48</v>
      </c>
    </row>
    <row r="92" spans="1:27" x14ac:dyDescent="0.6">
      <c r="A92" s="34">
        <v>44351</v>
      </c>
      <c r="B92" s="21" t="s">
        <v>49</v>
      </c>
      <c r="C92" s="25"/>
      <c r="D92" s="25"/>
      <c r="E92" s="25"/>
      <c r="F92" s="23" t="s">
        <v>46</v>
      </c>
      <c r="G92" s="23" t="s">
        <v>49</v>
      </c>
      <c r="H92" s="29" t="s">
        <v>78</v>
      </c>
      <c r="I92" s="23" t="s">
        <v>51</v>
      </c>
      <c r="J92" s="25"/>
      <c r="K92" s="21" t="s">
        <v>50</v>
      </c>
      <c r="L92" s="26">
        <v>0.75</v>
      </c>
      <c r="M92" s="25"/>
      <c r="N92" s="25"/>
      <c r="O92" s="25"/>
      <c r="P92" s="25"/>
      <c r="Q92" s="25"/>
      <c r="R92" s="22">
        <v>20</v>
      </c>
      <c r="S92" s="23" t="s">
        <v>48</v>
      </c>
      <c r="T92" s="26">
        <v>0</v>
      </c>
      <c r="U92" s="26">
        <f t="shared" si="9"/>
        <v>-0.75</v>
      </c>
      <c r="V92" s="22">
        <f t="shared" si="10"/>
        <v>103.71000000000001</v>
      </c>
      <c r="W92" s="19">
        <f t="shared" si="11"/>
        <v>198.25</v>
      </c>
      <c r="X92" s="32">
        <f t="shared" si="7"/>
        <v>0.52312736443883989</v>
      </c>
      <c r="Y92" s="31">
        <f t="shared" si="5"/>
        <v>1.0371000000000001</v>
      </c>
      <c r="Z92" s="45">
        <f t="shared" si="6"/>
        <v>10371</v>
      </c>
      <c r="AA92" s="23" t="s">
        <v>48</v>
      </c>
    </row>
    <row r="93" spans="1:27" x14ac:dyDescent="0.6">
      <c r="A93" s="34">
        <v>44351</v>
      </c>
      <c r="B93" s="21" t="s">
        <v>49</v>
      </c>
      <c r="C93" s="25"/>
      <c r="D93" s="25"/>
      <c r="E93" s="25"/>
      <c r="F93" s="23" t="s">
        <v>46</v>
      </c>
      <c r="G93" s="23" t="s">
        <v>49</v>
      </c>
      <c r="H93" s="29" t="s">
        <v>78</v>
      </c>
      <c r="I93" s="23" t="s">
        <v>51</v>
      </c>
      <c r="J93" s="25"/>
      <c r="K93" s="21" t="s">
        <v>50</v>
      </c>
      <c r="L93" s="26">
        <v>2.5</v>
      </c>
      <c r="M93" s="25"/>
      <c r="N93" s="25"/>
      <c r="O93" s="25"/>
      <c r="P93" s="25"/>
      <c r="Q93" s="25"/>
      <c r="R93" s="22">
        <v>7.7</v>
      </c>
      <c r="S93" s="23" t="s">
        <v>48</v>
      </c>
      <c r="T93" s="26">
        <v>0</v>
      </c>
      <c r="U93" s="26">
        <f t="shared" si="9"/>
        <v>-2.5</v>
      </c>
      <c r="V93" s="22">
        <f t="shared" si="10"/>
        <v>101.21000000000001</v>
      </c>
      <c r="W93" s="19">
        <f t="shared" si="11"/>
        <v>200.75</v>
      </c>
      <c r="X93" s="32">
        <f t="shared" si="7"/>
        <v>0.50415940224159406</v>
      </c>
      <c r="Y93" s="31">
        <f t="shared" si="5"/>
        <v>1.0121</v>
      </c>
      <c r="Z93" s="45">
        <f t="shared" si="6"/>
        <v>10121</v>
      </c>
      <c r="AA93" s="23" t="s">
        <v>48</v>
      </c>
    </row>
    <row r="94" spans="1:27" x14ac:dyDescent="0.6">
      <c r="A94" s="34">
        <v>44351</v>
      </c>
      <c r="B94" s="21" t="s">
        <v>49</v>
      </c>
      <c r="C94" s="25"/>
      <c r="D94" s="25"/>
      <c r="E94" s="25"/>
      <c r="F94" s="23" t="s">
        <v>46</v>
      </c>
      <c r="G94" s="23" t="s">
        <v>49</v>
      </c>
      <c r="H94" s="29" t="s">
        <v>78</v>
      </c>
      <c r="I94" s="48" t="s">
        <v>51</v>
      </c>
      <c r="J94" s="25"/>
      <c r="K94" s="21" t="s">
        <v>50</v>
      </c>
      <c r="L94" s="26">
        <v>2</v>
      </c>
      <c r="M94" s="25"/>
      <c r="N94" s="25"/>
      <c r="O94" s="25"/>
      <c r="P94" s="25"/>
      <c r="Q94" s="25"/>
      <c r="R94" s="22">
        <v>10.35</v>
      </c>
      <c r="S94" s="23" t="s">
        <v>47</v>
      </c>
      <c r="T94" s="26">
        <v>20.7</v>
      </c>
      <c r="U94" s="26">
        <f t="shared" si="9"/>
        <v>18.7</v>
      </c>
      <c r="V94" s="22">
        <f t="shared" si="10"/>
        <v>119.91000000000001</v>
      </c>
      <c r="W94" s="19">
        <f t="shared" si="11"/>
        <v>202.75</v>
      </c>
      <c r="X94" s="32">
        <f t="shared" si="7"/>
        <v>0.59141800246609133</v>
      </c>
      <c r="Y94" s="31">
        <f t="shared" si="5"/>
        <v>1.1991000000000001</v>
      </c>
      <c r="Z94" s="45">
        <f t="shared" si="6"/>
        <v>11991.000000000002</v>
      </c>
      <c r="AA94" s="23" t="s">
        <v>47</v>
      </c>
    </row>
    <row r="95" spans="1:27" x14ac:dyDescent="0.6">
      <c r="A95" s="34">
        <v>44352</v>
      </c>
      <c r="B95" s="21" t="s">
        <v>49</v>
      </c>
      <c r="C95" s="25"/>
      <c r="D95" s="25"/>
      <c r="E95" s="25"/>
      <c r="F95" s="23" t="s">
        <v>46</v>
      </c>
      <c r="G95" s="23" t="s">
        <v>49</v>
      </c>
      <c r="H95" s="29" t="s">
        <v>78</v>
      </c>
      <c r="I95" s="23" t="s">
        <v>53</v>
      </c>
      <c r="J95" s="25"/>
      <c r="K95" s="21" t="s">
        <v>50</v>
      </c>
      <c r="L95" s="26">
        <v>2.5</v>
      </c>
      <c r="M95" s="25"/>
      <c r="N95" s="25"/>
      <c r="O95" s="25"/>
      <c r="P95" s="25"/>
      <c r="Q95" s="25"/>
      <c r="R95" s="22">
        <v>7.7</v>
      </c>
      <c r="S95" s="23" t="s">
        <v>48</v>
      </c>
      <c r="T95" s="26">
        <v>0</v>
      </c>
      <c r="U95" s="26">
        <f t="shared" si="9"/>
        <v>-2.5</v>
      </c>
      <c r="V95" s="22">
        <f t="shared" si="10"/>
        <v>117.41000000000001</v>
      </c>
      <c r="W95" s="19">
        <f t="shared" si="11"/>
        <v>205.25</v>
      </c>
      <c r="X95" s="32">
        <f t="shared" si="7"/>
        <v>0.57203410475030458</v>
      </c>
      <c r="Y95" s="31">
        <f t="shared" si="5"/>
        <v>1.1741000000000001</v>
      </c>
      <c r="Z95" s="45">
        <f t="shared" si="6"/>
        <v>11741.000000000002</v>
      </c>
      <c r="AA95" s="23" t="s">
        <v>48</v>
      </c>
    </row>
    <row r="96" spans="1:27" x14ac:dyDescent="0.6">
      <c r="A96" s="34">
        <v>44352</v>
      </c>
      <c r="B96" s="21" t="s">
        <v>49</v>
      </c>
      <c r="C96" s="25"/>
      <c r="D96" s="25"/>
      <c r="E96" s="25"/>
      <c r="F96" s="23" t="s">
        <v>46</v>
      </c>
      <c r="G96" s="23" t="s">
        <v>49</v>
      </c>
      <c r="H96" s="29" t="s">
        <v>78</v>
      </c>
      <c r="I96" s="23" t="s">
        <v>53</v>
      </c>
      <c r="J96" s="25"/>
      <c r="K96" s="21" t="s">
        <v>50</v>
      </c>
      <c r="L96" s="26">
        <v>1.5</v>
      </c>
      <c r="M96" s="25"/>
      <c r="N96" s="25"/>
      <c r="O96" s="25"/>
      <c r="P96" s="25"/>
      <c r="Q96" s="25"/>
      <c r="R96" s="22">
        <v>11.75</v>
      </c>
      <c r="S96" s="23" t="s">
        <v>48</v>
      </c>
      <c r="T96" s="26">
        <v>0</v>
      </c>
      <c r="U96" s="26">
        <f t="shared" si="9"/>
        <v>-1.5</v>
      </c>
      <c r="V96" s="22">
        <f t="shared" si="10"/>
        <v>115.91000000000001</v>
      </c>
      <c r="W96" s="19">
        <f t="shared" si="11"/>
        <v>206.75</v>
      </c>
      <c r="X96" s="32">
        <f t="shared" si="7"/>
        <v>0.56062877871825878</v>
      </c>
      <c r="Y96" s="31">
        <f t="shared" si="5"/>
        <v>1.1591</v>
      </c>
      <c r="Z96" s="45">
        <f t="shared" si="6"/>
        <v>11591.000000000002</v>
      </c>
      <c r="AA96" s="23" t="s">
        <v>48</v>
      </c>
    </row>
    <row r="97" spans="1:27" x14ac:dyDescent="0.6">
      <c r="A97" s="34">
        <v>44353</v>
      </c>
      <c r="B97" s="21" t="s">
        <v>49</v>
      </c>
      <c r="C97" s="25"/>
      <c r="D97" s="25"/>
      <c r="E97" s="25"/>
      <c r="F97" s="23" t="s">
        <v>46</v>
      </c>
      <c r="G97" s="23" t="s">
        <v>49</v>
      </c>
      <c r="H97" s="29" t="s">
        <v>78</v>
      </c>
      <c r="I97" s="48" t="s">
        <v>51</v>
      </c>
      <c r="J97" s="25"/>
      <c r="K97" s="21" t="s">
        <v>50</v>
      </c>
      <c r="L97" s="26">
        <v>2.5</v>
      </c>
      <c r="M97" s="25"/>
      <c r="N97" s="25"/>
      <c r="O97" s="25"/>
      <c r="P97" s="25"/>
      <c r="Q97" s="25"/>
      <c r="R97" s="22">
        <v>6.75</v>
      </c>
      <c r="S97" s="23" t="s">
        <v>47</v>
      </c>
      <c r="T97" s="26">
        <v>16.88</v>
      </c>
      <c r="U97" s="26">
        <f t="shared" si="9"/>
        <v>14.379999999999999</v>
      </c>
      <c r="V97" s="22">
        <f t="shared" si="10"/>
        <v>130.29000000000002</v>
      </c>
      <c r="W97" s="19">
        <f t="shared" si="11"/>
        <v>209.25</v>
      </c>
      <c r="X97" s="32">
        <f t="shared" si="7"/>
        <v>0.62265232974910401</v>
      </c>
      <c r="Y97" s="31">
        <f t="shared" si="5"/>
        <v>1.3029000000000002</v>
      </c>
      <c r="Z97" s="45">
        <f t="shared" si="6"/>
        <v>13029.000000000002</v>
      </c>
      <c r="AA97" s="23" t="s">
        <v>47</v>
      </c>
    </row>
    <row r="98" spans="1:27" x14ac:dyDescent="0.6">
      <c r="A98" s="34">
        <v>44353</v>
      </c>
      <c r="B98" s="21" t="s">
        <v>49</v>
      </c>
      <c r="C98" s="25"/>
      <c r="D98" s="25"/>
      <c r="E98" s="25"/>
      <c r="F98" s="23" t="s">
        <v>46</v>
      </c>
      <c r="G98" s="23" t="s">
        <v>49</v>
      </c>
      <c r="H98" s="29" t="s">
        <v>78</v>
      </c>
      <c r="I98" s="48" t="s">
        <v>53</v>
      </c>
      <c r="J98" s="25"/>
      <c r="K98" s="21" t="s">
        <v>50</v>
      </c>
      <c r="L98" s="26">
        <v>1.5</v>
      </c>
      <c r="M98" s="25"/>
      <c r="N98" s="25"/>
      <c r="O98" s="25"/>
      <c r="P98" s="25"/>
      <c r="Q98" s="25"/>
      <c r="R98" s="22">
        <v>7.25</v>
      </c>
      <c r="S98" s="23" t="s">
        <v>47</v>
      </c>
      <c r="T98" s="26">
        <v>10.88</v>
      </c>
      <c r="U98" s="26">
        <f t="shared" si="9"/>
        <v>9.3800000000000008</v>
      </c>
      <c r="V98" s="22">
        <f t="shared" si="10"/>
        <v>139.67000000000002</v>
      </c>
      <c r="W98" s="19">
        <f t="shared" si="11"/>
        <v>210.75</v>
      </c>
      <c r="X98" s="32">
        <f t="shared" si="7"/>
        <v>0.66272835112692774</v>
      </c>
      <c r="Y98" s="31">
        <f t="shared" si="5"/>
        <v>1.3967000000000001</v>
      </c>
      <c r="Z98" s="45">
        <f t="shared" si="6"/>
        <v>13967.000000000002</v>
      </c>
      <c r="AA98" s="23" t="s">
        <v>47</v>
      </c>
    </row>
    <row r="99" spans="1:27" x14ac:dyDescent="0.6">
      <c r="A99" s="34">
        <v>44357</v>
      </c>
      <c r="B99" s="21" t="s">
        <v>49</v>
      </c>
      <c r="C99" s="25"/>
      <c r="D99" s="25"/>
      <c r="E99" s="25"/>
      <c r="F99" s="23" t="s">
        <v>46</v>
      </c>
      <c r="G99" s="23" t="s">
        <v>49</v>
      </c>
      <c r="H99" s="29" t="s">
        <v>79</v>
      </c>
      <c r="I99" s="23" t="s">
        <v>53</v>
      </c>
      <c r="J99" s="25"/>
      <c r="K99" s="21" t="s">
        <v>50</v>
      </c>
      <c r="L99" s="26">
        <v>2.5</v>
      </c>
      <c r="M99" s="25"/>
      <c r="N99" s="25"/>
      <c r="O99" s="25"/>
      <c r="P99" s="25"/>
      <c r="Q99" s="25"/>
      <c r="R99" s="22">
        <v>7.1</v>
      </c>
      <c r="S99" s="23" t="s">
        <v>48</v>
      </c>
      <c r="T99" s="26">
        <v>0</v>
      </c>
      <c r="U99" s="26">
        <f t="shared" si="9"/>
        <v>-2.5</v>
      </c>
      <c r="V99" s="22">
        <f t="shared" si="10"/>
        <v>137.17000000000002</v>
      </c>
      <c r="W99" s="19">
        <f t="shared" si="11"/>
        <v>213.25</v>
      </c>
      <c r="X99" s="32">
        <f t="shared" si="7"/>
        <v>0.64323563892145375</v>
      </c>
      <c r="Y99" s="31">
        <f t="shared" si="5"/>
        <v>1.3717000000000001</v>
      </c>
      <c r="Z99" s="45">
        <f t="shared" si="6"/>
        <v>13717.000000000002</v>
      </c>
      <c r="AA99" s="23" t="s">
        <v>48</v>
      </c>
    </row>
    <row r="100" spans="1:27" x14ac:dyDescent="0.6">
      <c r="A100" s="34">
        <v>44358</v>
      </c>
      <c r="B100" s="21" t="s">
        <v>49</v>
      </c>
      <c r="C100" s="25"/>
      <c r="D100" s="25"/>
      <c r="E100" s="25"/>
      <c r="F100" s="23" t="s">
        <v>46</v>
      </c>
      <c r="G100" s="23" t="s">
        <v>49</v>
      </c>
      <c r="H100" s="29" t="s">
        <v>79</v>
      </c>
      <c r="I100" s="48" t="s">
        <v>53</v>
      </c>
      <c r="J100" s="25"/>
      <c r="K100" s="21" t="s">
        <v>50</v>
      </c>
      <c r="L100" s="26">
        <v>2.5</v>
      </c>
      <c r="M100" s="25"/>
      <c r="N100" s="25"/>
      <c r="O100" s="25"/>
      <c r="P100" s="25"/>
      <c r="Q100" s="25"/>
      <c r="R100" s="22">
        <v>7.5</v>
      </c>
      <c r="S100" s="23" t="s">
        <v>47</v>
      </c>
      <c r="T100" s="26">
        <v>18.75</v>
      </c>
      <c r="U100" s="26">
        <f t="shared" si="9"/>
        <v>16.25</v>
      </c>
      <c r="V100" s="22">
        <f t="shared" si="10"/>
        <v>153.42000000000002</v>
      </c>
      <c r="W100" s="19">
        <f t="shared" si="11"/>
        <v>215.75</v>
      </c>
      <c r="X100" s="32">
        <f t="shared" si="7"/>
        <v>0.71110081112398615</v>
      </c>
      <c r="Y100" s="31">
        <f t="shared" si="5"/>
        <v>1.5342000000000002</v>
      </c>
      <c r="Z100" s="45">
        <f t="shared" si="6"/>
        <v>15342.000000000002</v>
      </c>
      <c r="AA100" s="23" t="s">
        <v>47</v>
      </c>
    </row>
    <row r="101" spans="1:27" x14ac:dyDescent="0.6">
      <c r="A101" s="34">
        <v>44359</v>
      </c>
      <c r="B101" s="21" t="s">
        <v>49</v>
      </c>
      <c r="C101" s="25"/>
      <c r="D101" s="25"/>
      <c r="E101" s="25"/>
      <c r="F101" s="23" t="s">
        <v>46</v>
      </c>
      <c r="G101" s="23" t="s">
        <v>49</v>
      </c>
      <c r="H101" s="29" t="s">
        <v>79</v>
      </c>
      <c r="I101" s="23" t="s">
        <v>53</v>
      </c>
      <c r="J101" s="25"/>
      <c r="K101" s="21" t="s">
        <v>50</v>
      </c>
      <c r="L101" s="26">
        <v>1.5</v>
      </c>
      <c r="M101" s="25"/>
      <c r="N101" s="25"/>
      <c r="O101" s="25"/>
      <c r="P101" s="25"/>
      <c r="Q101" s="25"/>
      <c r="R101" s="22">
        <v>11.25</v>
      </c>
      <c r="S101" s="23" t="s">
        <v>48</v>
      </c>
      <c r="T101" s="26">
        <v>0</v>
      </c>
      <c r="U101" s="26">
        <f t="shared" si="9"/>
        <v>-1.5</v>
      </c>
      <c r="V101" s="22">
        <f t="shared" si="10"/>
        <v>151.92000000000002</v>
      </c>
      <c r="W101" s="19">
        <f t="shared" si="11"/>
        <v>217.25</v>
      </c>
      <c r="X101" s="32">
        <f t="shared" si="7"/>
        <v>0.69928653624856163</v>
      </c>
      <c r="Y101" s="31">
        <f t="shared" si="5"/>
        <v>1.5192000000000001</v>
      </c>
      <c r="Z101" s="45">
        <f t="shared" si="6"/>
        <v>15192.000000000002</v>
      </c>
      <c r="AA101" s="23" t="s">
        <v>48</v>
      </c>
    </row>
    <row r="102" spans="1:27" x14ac:dyDescent="0.6">
      <c r="A102" s="34">
        <v>44359</v>
      </c>
      <c r="B102" s="21" t="s">
        <v>49</v>
      </c>
      <c r="C102" s="25"/>
      <c r="D102" s="25"/>
      <c r="E102" s="25"/>
      <c r="F102" s="23" t="s">
        <v>46</v>
      </c>
      <c r="G102" s="23" t="s">
        <v>49</v>
      </c>
      <c r="H102" s="29" t="s">
        <v>79</v>
      </c>
      <c r="I102" s="23" t="s">
        <v>53</v>
      </c>
      <c r="J102" s="25"/>
      <c r="K102" s="21" t="s">
        <v>50</v>
      </c>
      <c r="L102" s="26">
        <v>2.5</v>
      </c>
      <c r="M102" s="25"/>
      <c r="N102" s="25"/>
      <c r="O102" s="25"/>
      <c r="P102" s="25"/>
      <c r="Q102" s="25"/>
      <c r="R102" s="22">
        <v>8</v>
      </c>
      <c r="S102" s="23" t="s">
        <v>48</v>
      </c>
      <c r="T102" s="26">
        <v>0</v>
      </c>
      <c r="U102" s="26">
        <f t="shared" si="9"/>
        <v>-2.5</v>
      </c>
      <c r="V102" s="22">
        <f t="shared" si="10"/>
        <v>149.42000000000002</v>
      </c>
      <c r="W102" s="19">
        <f t="shared" si="11"/>
        <v>219.75</v>
      </c>
      <c r="X102" s="32">
        <f t="shared" si="7"/>
        <v>0.67995449374288974</v>
      </c>
      <c r="Y102" s="31">
        <f t="shared" si="5"/>
        <v>1.4942000000000002</v>
      </c>
      <c r="Z102" s="45">
        <f t="shared" si="6"/>
        <v>14942.000000000002</v>
      </c>
      <c r="AA102" s="23" t="s">
        <v>48</v>
      </c>
    </row>
    <row r="103" spans="1:27" x14ac:dyDescent="0.6">
      <c r="A103" s="34">
        <v>44360</v>
      </c>
      <c r="B103" s="21" t="s">
        <v>49</v>
      </c>
      <c r="C103" s="25"/>
      <c r="D103" s="25"/>
      <c r="E103" s="25"/>
      <c r="F103" s="23" t="s">
        <v>46</v>
      </c>
      <c r="G103" s="23" t="s">
        <v>49</v>
      </c>
      <c r="H103" s="29" t="s">
        <v>79</v>
      </c>
      <c r="I103" s="23" t="s">
        <v>53</v>
      </c>
      <c r="J103" s="25"/>
      <c r="K103" s="21" t="s">
        <v>50</v>
      </c>
      <c r="L103" s="26">
        <v>2.5</v>
      </c>
      <c r="M103" s="25"/>
      <c r="N103" s="25"/>
      <c r="O103" s="25"/>
      <c r="P103" s="25"/>
      <c r="Q103" s="25"/>
      <c r="R103" s="22">
        <v>7.49</v>
      </c>
      <c r="S103" s="23" t="s">
        <v>48</v>
      </c>
      <c r="T103" s="26">
        <v>0</v>
      </c>
      <c r="U103" s="26">
        <f t="shared" si="9"/>
        <v>-2.5</v>
      </c>
      <c r="V103" s="22">
        <f t="shared" si="10"/>
        <v>146.92000000000002</v>
      </c>
      <c r="W103" s="19">
        <f t="shared" si="11"/>
        <v>222.25</v>
      </c>
      <c r="X103" s="32">
        <f t="shared" si="7"/>
        <v>0.66105736782902147</v>
      </c>
      <c r="Y103" s="31">
        <f t="shared" si="5"/>
        <v>1.4692000000000001</v>
      </c>
      <c r="Z103" s="45">
        <f t="shared" si="6"/>
        <v>14692.000000000002</v>
      </c>
      <c r="AA103" s="23" t="s">
        <v>48</v>
      </c>
    </row>
    <row r="104" spans="1:27" x14ac:dyDescent="0.6">
      <c r="A104" s="34">
        <v>44360</v>
      </c>
      <c r="B104" s="21" t="s">
        <v>49</v>
      </c>
      <c r="C104" s="25"/>
      <c r="D104" s="25"/>
      <c r="E104" s="25"/>
      <c r="F104" s="23" t="s">
        <v>46</v>
      </c>
      <c r="G104" s="23" t="s">
        <v>49</v>
      </c>
      <c r="H104" s="29" t="s">
        <v>79</v>
      </c>
      <c r="I104" s="23" t="s">
        <v>53</v>
      </c>
      <c r="J104" s="25"/>
      <c r="K104" s="21" t="s">
        <v>50</v>
      </c>
      <c r="L104" s="26">
        <v>2.5</v>
      </c>
      <c r="M104" s="25"/>
      <c r="N104" s="25"/>
      <c r="O104" s="25"/>
      <c r="P104" s="25"/>
      <c r="Q104" s="25"/>
      <c r="R104" s="22">
        <v>7.1</v>
      </c>
      <c r="S104" s="23" t="s">
        <v>48</v>
      </c>
      <c r="T104" s="26">
        <v>0</v>
      </c>
      <c r="U104" s="26">
        <f t="shared" si="9"/>
        <v>-2.5</v>
      </c>
      <c r="V104" s="22">
        <f t="shared" si="10"/>
        <v>144.42000000000002</v>
      </c>
      <c r="W104" s="19">
        <f t="shared" si="11"/>
        <v>224.75</v>
      </c>
      <c r="X104" s="32">
        <f t="shared" si="7"/>
        <v>0.64258064516129043</v>
      </c>
      <c r="Y104" s="31">
        <f t="shared" si="5"/>
        <v>1.4442000000000002</v>
      </c>
      <c r="Z104" s="45">
        <f t="shared" si="6"/>
        <v>14442.000000000002</v>
      </c>
      <c r="AA104" s="23" t="s">
        <v>48</v>
      </c>
    </row>
    <row r="105" spans="1:27" x14ac:dyDescent="0.6">
      <c r="A105" s="34">
        <v>44361</v>
      </c>
      <c r="B105" s="21" t="s">
        <v>49</v>
      </c>
      <c r="C105" s="25"/>
      <c r="D105" s="25"/>
      <c r="E105" s="25"/>
      <c r="F105" s="23" t="s">
        <v>46</v>
      </c>
      <c r="G105" s="23" t="s">
        <v>49</v>
      </c>
      <c r="H105" s="29" t="s">
        <v>79</v>
      </c>
      <c r="I105" s="23" t="s">
        <v>51</v>
      </c>
      <c r="J105" s="25"/>
      <c r="K105" s="21" t="s">
        <v>50</v>
      </c>
      <c r="L105" s="26">
        <v>3</v>
      </c>
      <c r="M105" s="25"/>
      <c r="N105" s="25"/>
      <c r="O105" s="25"/>
      <c r="P105" s="25"/>
      <c r="Q105" s="25"/>
      <c r="R105" s="22">
        <v>6.3</v>
      </c>
      <c r="S105" s="23" t="s">
        <v>48</v>
      </c>
      <c r="T105" s="26">
        <v>0</v>
      </c>
      <c r="U105" s="26">
        <f t="shared" si="9"/>
        <v>-3</v>
      </c>
      <c r="V105" s="22">
        <f t="shared" si="10"/>
        <v>141.42000000000002</v>
      </c>
      <c r="W105" s="19">
        <f t="shared" si="11"/>
        <v>227.75</v>
      </c>
      <c r="X105" s="32">
        <f t="shared" si="7"/>
        <v>0.62094401756311757</v>
      </c>
      <c r="Y105" s="31">
        <f t="shared" si="5"/>
        <v>1.4142000000000001</v>
      </c>
      <c r="Z105" s="45">
        <f t="shared" si="6"/>
        <v>14142.000000000002</v>
      </c>
      <c r="AA105" s="23" t="s">
        <v>48</v>
      </c>
    </row>
    <row r="106" spans="1:27" x14ac:dyDescent="0.6">
      <c r="A106" s="34">
        <v>44365</v>
      </c>
      <c r="B106" s="21" t="s">
        <v>49</v>
      </c>
      <c r="C106" s="25"/>
      <c r="D106" s="25"/>
      <c r="E106" s="25"/>
      <c r="F106" s="23" t="s">
        <v>46</v>
      </c>
      <c r="G106" s="23" t="s">
        <v>49</v>
      </c>
      <c r="H106" s="29" t="s">
        <v>80</v>
      </c>
      <c r="I106" s="48" t="s">
        <v>53</v>
      </c>
      <c r="J106" s="25"/>
      <c r="K106" s="21" t="s">
        <v>50</v>
      </c>
      <c r="L106" s="26">
        <v>2.5</v>
      </c>
      <c r="M106" s="25"/>
      <c r="N106" s="25"/>
      <c r="O106" s="25"/>
      <c r="P106" s="25"/>
      <c r="Q106" s="25"/>
      <c r="R106" s="22">
        <v>6.5</v>
      </c>
      <c r="S106" s="23" t="s">
        <v>47</v>
      </c>
      <c r="T106" s="26">
        <v>16.25</v>
      </c>
      <c r="U106" s="26">
        <f t="shared" si="9"/>
        <v>13.75</v>
      </c>
      <c r="V106" s="22">
        <f t="shared" si="10"/>
        <v>155.17000000000002</v>
      </c>
      <c r="W106" s="19">
        <f t="shared" si="11"/>
        <v>230.25</v>
      </c>
      <c r="X106" s="32">
        <f t="shared" si="7"/>
        <v>0.67391965255157449</v>
      </c>
      <c r="Y106" s="31">
        <f t="shared" si="5"/>
        <v>1.5517000000000001</v>
      </c>
      <c r="Z106" s="45">
        <f t="shared" si="6"/>
        <v>15517.000000000002</v>
      </c>
      <c r="AA106" s="23" t="s">
        <v>47</v>
      </c>
    </row>
    <row r="107" spans="1:27" x14ac:dyDescent="0.6">
      <c r="A107" s="34">
        <v>44365</v>
      </c>
      <c r="B107" s="21" t="s">
        <v>49</v>
      </c>
      <c r="C107" s="25"/>
      <c r="D107" s="25"/>
      <c r="E107" s="25"/>
      <c r="F107" s="23" t="s">
        <v>46</v>
      </c>
      <c r="G107" s="41" t="s">
        <v>49</v>
      </c>
      <c r="H107" s="29" t="s">
        <v>80</v>
      </c>
      <c r="I107" s="23" t="s">
        <v>51</v>
      </c>
      <c r="J107" s="25"/>
      <c r="K107" s="21" t="s">
        <v>50</v>
      </c>
      <c r="L107" s="26">
        <v>1.5</v>
      </c>
      <c r="M107" s="25"/>
      <c r="N107" s="25"/>
      <c r="O107" s="25"/>
      <c r="P107" s="25"/>
      <c r="Q107" s="25"/>
      <c r="R107" s="22">
        <v>11.51</v>
      </c>
      <c r="S107" s="23" t="s">
        <v>48</v>
      </c>
      <c r="T107" s="26">
        <v>0</v>
      </c>
      <c r="U107" s="26">
        <f t="shared" si="9"/>
        <v>-1.5</v>
      </c>
      <c r="V107" s="22">
        <f t="shared" si="10"/>
        <v>153.67000000000002</v>
      </c>
      <c r="W107" s="19">
        <f t="shared" si="11"/>
        <v>231.75</v>
      </c>
      <c r="X107" s="32">
        <f t="shared" si="7"/>
        <v>0.66308522114347368</v>
      </c>
      <c r="Y107" s="31">
        <f t="shared" si="5"/>
        <v>1.5367000000000002</v>
      </c>
      <c r="Z107" s="45">
        <f t="shared" si="6"/>
        <v>15367.000000000002</v>
      </c>
      <c r="AA107" s="23" t="s">
        <v>48</v>
      </c>
    </row>
    <row r="108" spans="1:27" x14ac:dyDescent="0.6">
      <c r="A108" s="34">
        <v>44366</v>
      </c>
      <c r="B108" s="21" t="s">
        <v>49</v>
      </c>
      <c r="C108" s="25"/>
      <c r="D108" s="25"/>
      <c r="E108" s="25"/>
      <c r="F108" s="23" t="s">
        <v>46</v>
      </c>
      <c r="G108" s="41" t="s">
        <v>49</v>
      </c>
      <c r="H108" s="29" t="s">
        <v>80</v>
      </c>
      <c r="I108" s="23" t="s">
        <v>51</v>
      </c>
      <c r="J108" s="25"/>
      <c r="K108" s="21" t="s">
        <v>50</v>
      </c>
      <c r="L108" s="26">
        <v>1.5</v>
      </c>
      <c r="M108" s="25"/>
      <c r="N108" s="25"/>
      <c r="O108" s="25"/>
      <c r="P108" s="25"/>
      <c r="Q108" s="25"/>
      <c r="R108" s="22">
        <v>11.25</v>
      </c>
      <c r="S108" s="23" t="s">
        <v>48</v>
      </c>
      <c r="T108" s="26">
        <v>0</v>
      </c>
      <c r="U108" s="26">
        <f t="shared" si="9"/>
        <v>-1.5</v>
      </c>
      <c r="V108" s="22">
        <f t="shared" si="10"/>
        <v>152.17000000000002</v>
      </c>
      <c r="W108" s="19">
        <f t="shared" si="11"/>
        <v>233.25</v>
      </c>
      <c r="X108" s="32">
        <f t="shared" si="7"/>
        <v>0.65239013933547707</v>
      </c>
      <c r="Y108" s="31">
        <f t="shared" si="5"/>
        <v>1.5217000000000001</v>
      </c>
      <c r="Z108" s="45">
        <f t="shared" si="6"/>
        <v>15217.000000000002</v>
      </c>
      <c r="AA108" s="23" t="s">
        <v>48</v>
      </c>
    </row>
    <row r="109" spans="1:27" x14ac:dyDescent="0.6">
      <c r="A109" s="34">
        <v>44366</v>
      </c>
      <c r="B109" s="21" t="s">
        <v>49</v>
      </c>
      <c r="C109" s="25"/>
      <c r="D109" s="25"/>
      <c r="E109" s="25"/>
      <c r="F109" s="23" t="s">
        <v>46</v>
      </c>
      <c r="G109" s="41" t="s">
        <v>49</v>
      </c>
      <c r="H109" s="29" t="s">
        <v>80</v>
      </c>
      <c r="I109" s="23" t="s">
        <v>53</v>
      </c>
      <c r="J109" s="25"/>
      <c r="K109" s="21" t="s">
        <v>50</v>
      </c>
      <c r="L109" s="26">
        <v>2.5</v>
      </c>
      <c r="M109" s="25"/>
      <c r="N109" s="25"/>
      <c r="O109" s="25"/>
      <c r="P109" s="25"/>
      <c r="Q109" s="25"/>
      <c r="R109" s="22">
        <v>7.7</v>
      </c>
      <c r="S109" s="23" t="s">
        <v>48</v>
      </c>
      <c r="T109" s="26">
        <v>0</v>
      </c>
      <c r="U109" s="26">
        <f t="shared" si="9"/>
        <v>-2.5</v>
      </c>
      <c r="V109" s="22">
        <f t="shared" si="10"/>
        <v>149.67000000000002</v>
      </c>
      <c r="W109" s="19">
        <f t="shared" si="11"/>
        <v>235.75</v>
      </c>
      <c r="X109" s="32">
        <f t="shared" si="7"/>
        <v>0.63486744432661724</v>
      </c>
      <c r="Y109" s="31">
        <f t="shared" si="5"/>
        <v>1.4967000000000001</v>
      </c>
      <c r="Z109" s="45">
        <f t="shared" si="6"/>
        <v>14967.000000000002</v>
      </c>
      <c r="AA109" s="23" t="s">
        <v>48</v>
      </c>
    </row>
    <row r="110" spans="1:27" x14ac:dyDescent="0.6">
      <c r="A110" s="34">
        <v>44367</v>
      </c>
      <c r="B110" s="21" t="s">
        <v>49</v>
      </c>
      <c r="C110" s="25"/>
      <c r="D110" s="25"/>
      <c r="E110" s="25"/>
      <c r="F110" s="23" t="s">
        <v>46</v>
      </c>
      <c r="G110" s="41" t="s">
        <v>49</v>
      </c>
      <c r="H110" s="29" t="s">
        <v>80</v>
      </c>
      <c r="I110" s="48" t="s">
        <v>53</v>
      </c>
      <c r="J110" s="25"/>
      <c r="K110" s="21" t="s">
        <v>50</v>
      </c>
      <c r="L110" s="26">
        <v>2.5</v>
      </c>
      <c r="M110" s="25"/>
      <c r="N110" s="25"/>
      <c r="O110" s="25"/>
      <c r="P110" s="25"/>
      <c r="Q110" s="25"/>
      <c r="R110" s="22">
        <v>6.5</v>
      </c>
      <c r="S110" s="23" t="s">
        <v>47</v>
      </c>
      <c r="T110" s="26">
        <v>16.25</v>
      </c>
      <c r="U110" s="26">
        <f t="shared" si="9"/>
        <v>13.75</v>
      </c>
      <c r="V110" s="22">
        <f t="shared" si="10"/>
        <v>163.42000000000002</v>
      </c>
      <c r="W110" s="19">
        <f t="shared" si="11"/>
        <v>238.25</v>
      </c>
      <c r="X110" s="32">
        <f t="shared" si="7"/>
        <v>0.68591815320041982</v>
      </c>
      <c r="Y110" s="31">
        <f t="shared" si="5"/>
        <v>1.6342000000000001</v>
      </c>
      <c r="Z110" s="45">
        <f t="shared" si="6"/>
        <v>16342.000000000002</v>
      </c>
      <c r="AA110" s="23" t="s">
        <v>47</v>
      </c>
    </row>
    <row r="111" spans="1:27" x14ac:dyDescent="0.6">
      <c r="A111" s="34">
        <v>44371</v>
      </c>
      <c r="B111" s="21" t="s">
        <v>49</v>
      </c>
      <c r="C111" s="25"/>
      <c r="D111" s="25"/>
      <c r="E111" s="25"/>
      <c r="F111" s="23" t="s">
        <v>46</v>
      </c>
      <c r="G111" s="41" t="s">
        <v>49</v>
      </c>
      <c r="H111" s="29" t="s">
        <v>81</v>
      </c>
      <c r="I111" s="23" t="s">
        <v>53</v>
      </c>
      <c r="J111" s="25"/>
      <c r="K111" s="21" t="s">
        <v>50</v>
      </c>
      <c r="L111" s="26">
        <v>2.5</v>
      </c>
      <c r="M111" s="25"/>
      <c r="N111" s="25"/>
      <c r="O111" s="25"/>
      <c r="P111" s="25"/>
      <c r="Q111" s="25"/>
      <c r="R111" s="22">
        <v>7.4</v>
      </c>
      <c r="S111" s="23" t="s">
        <v>48</v>
      </c>
      <c r="T111" s="26">
        <v>0</v>
      </c>
      <c r="U111" s="26">
        <f t="shared" si="9"/>
        <v>-2.5</v>
      </c>
      <c r="V111" s="22">
        <f t="shared" si="10"/>
        <v>160.92000000000002</v>
      </c>
      <c r="W111" s="19">
        <f t="shared" si="11"/>
        <v>240.75</v>
      </c>
      <c r="X111" s="32">
        <f t="shared" si="7"/>
        <v>0.66841121495327105</v>
      </c>
      <c r="Y111" s="31">
        <f t="shared" si="5"/>
        <v>1.6092000000000002</v>
      </c>
      <c r="Z111" s="45">
        <f t="shared" si="6"/>
        <v>16092.000000000002</v>
      </c>
      <c r="AA111" s="23" t="s">
        <v>48</v>
      </c>
    </row>
    <row r="112" spans="1:27" x14ac:dyDescent="0.6">
      <c r="A112" s="34">
        <v>44371</v>
      </c>
      <c r="B112" s="21" t="s">
        <v>49</v>
      </c>
      <c r="C112" s="25"/>
      <c r="D112" s="25"/>
      <c r="E112" s="25"/>
      <c r="F112" s="23" t="s">
        <v>46</v>
      </c>
      <c r="G112" s="41" t="s">
        <v>49</v>
      </c>
      <c r="H112" s="29" t="s">
        <v>81</v>
      </c>
      <c r="I112" s="48" t="s">
        <v>82</v>
      </c>
      <c r="J112" s="25"/>
      <c r="K112" s="21" t="s">
        <v>83</v>
      </c>
      <c r="L112" s="26">
        <v>1.5</v>
      </c>
      <c r="M112" s="25"/>
      <c r="N112" s="25"/>
      <c r="O112" s="25"/>
      <c r="P112" s="25"/>
      <c r="Q112" s="25"/>
      <c r="R112" s="22">
        <v>1.98</v>
      </c>
      <c r="S112" s="23" t="s">
        <v>47</v>
      </c>
      <c r="T112" s="26">
        <v>2.97</v>
      </c>
      <c r="U112" s="26">
        <f t="shared" si="9"/>
        <v>1.4700000000000002</v>
      </c>
      <c r="V112" s="22">
        <f t="shared" si="10"/>
        <v>162.39000000000001</v>
      </c>
      <c r="W112" s="19">
        <f t="shared" si="11"/>
        <v>242.25</v>
      </c>
      <c r="X112" s="32">
        <f t="shared" si="7"/>
        <v>0.67034055727554187</v>
      </c>
      <c r="Y112" s="31">
        <f t="shared" si="5"/>
        <v>1.6239000000000001</v>
      </c>
      <c r="Z112" s="45">
        <f t="shared" si="6"/>
        <v>16239.000000000002</v>
      </c>
      <c r="AA112" s="23" t="s">
        <v>47</v>
      </c>
    </row>
    <row r="113" spans="1:27" x14ac:dyDescent="0.6">
      <c r="A113" s="34">
        <v>44372</v>
      </c>
      <c r="B113" s="21" t="s">
        <v>49</v>
      </c>
      <c r="C113" s="25"/>
      <c r="D113" s="25"/>
      <c r="E113" s="25"/>
      <c r="F113" s="23" t="s">
        <v>46</v>
      </c>
      <c r="G113" s="41" t="s">
        <v>49</v>
      </c>
      <c r="H113" s="29" t="s">
        <v>81</v>
      </c>
      <c r="I113" s="23" t="s">
        <v>53</v>
      </c>
      <c r="J113" s="25"/>
      <c r="K113" s="21" t="s">
        <v>50</v>
      </c>
      <c r="L113" s="26">
        <v>2.5</v>
      </c>
      <c r="M113" s="25"/>
      <c r="N113" s="25"/>
      <c r="O113" s="25"/>
      <c r="P113" s="25"/>
      <c r="Q113" s="25"/>
      <c r="R113" s="22">
        <v>7.1</v>
      </c>
      <c r="S113" s="23" t="s">
        <v>48</v>
      </c>
      <c r="T113" s="26">
        <v>0</v>
      </c>
      <c r="U113" s="26">
        <f t="shared" si="9"/>
        <v>-2.5</v>
      </c>
      <c r="V113" s="22">
        <f t="shared" si="10"/>
        <v>159.89000000000001</v>
      </c>
      <c r="W113" s="19">
        <f t="shared" si="11"/>
        <v>244.75</v>
      </c>
      <c r="X113" s="32">
        <f t="shared" si="7"/>
        <v>0.6532788559754853</v>
      </c>
      <c r="Y113" s="31">
        <f t="shared" si="5"/>
        <v>1.5989000000000002</v>
      </c>
      <c r="Z113" s="45">
        <f t="shared" si="6"/>
        <v>15989.000000000002</v>
      </c>
      <c r="AA113" s="23" t="s">
        <v>48</v>
      </c>
    </row>
    <row r="114" spans="1:27" x14ac:dyDescent="0.6">
      <c r="A114" s="34">
        <v>44372</v>
      </c>
      <c r="B114" s="21" t="s">
        <v>49</v>
      </c>
      <c r="C114" s="25"/>
      <c r="D114" s="25"/>
      <c r="E114" s="25"/>
      <c r="F114" s="23" t="s">
        <v>46</v>
      </c>
      <c r="G114" s="41" t="s">
        <v>49</v>
      </c>
      <c r="H114" s="29" t="s">
        <v>81</v>
      </c>
      <c r="I114" s="23" t="s">
        <v>84</v>
      </c>
      <c r="J114" s="25"/>
      <c r="K114" s="21" t="s">
        <v>83</v>
      </c>
      <c r="L114" s="26">
        <v>0.5</v>
      </c>
      <c r="M114" s="25"/>
      <c r="N114" s="25"/>
      <c r="O114" s="25"/>
      <c r="P114" s="25"/>
      <c r="Q114" s="25"/>
      <c r="R114" s="22">
        <v>7</v>
      </c>
      <c r="S114" s="23" t="s">
        <v>48</v>
      </c>
      <c r="T114" s="26">
        <v>0</v>
      </c>
      <c r="U114" s="26">
        <f t="shared" si="9"/>
        <v>-0.5</v>
      </c>
      <c r="V114" s="22">
        <f t="shared" si="10"/>
        <v>159.39000000000001</v>
      </c>
      <c r="W114" s="19">
        <f t="shared" si="11"/>
        <v>245.25</v>
      </c>
      <c r="X114" s="32">
        <f t="shared" si="7"/>
        <v>0.64990825688073406</v>
      </c>
      <c r="Y114" s="31">
        <f t="shared" si="5"/>
        <v>1.5939000000000001</v>
      </c>
      <c r="Z114" s="45">
        <f t="shared" si="6"/>
        <v>15939.000000000002</v>
      </c>
      <c r="AA114" s="23" t="s">
        <v>48</v>
      </c>
    </row>
    <row r="115" spans="1:27" x14ac:dyDescent="0.6">
      <c r="A115" s="34">
        <v>44373</v>
      </c>
      <c r="B115" s="21" t="s">
        <v>49</v>
      </c>
      <c r="C115" s="25"/>
      <c r="D115" s="25"/>
      <c r="E115" s="25"/>
      <c r="F115" s="23" t="s">
        <v>46</v>
      </c>
      <c r="G115" s="41" t="s">
        <v>49</v>
      </c>
      <c r="H115" s="29" t="s">
        <v>81</v>
      </c>
      <c r="I115" s="23" t="s">
        <v>51</v>
      </c>
      <c r="J115" s="25"/>
      <c r="K115" s="21" t="s">
        <v>50</v>
      </c>
      <c r="L115" s="26">
        <v>2.5</v>
      </c>
      <c r="M115" s="25"/>
      <c r="N115" s="25"/>
      <c r="O115" s="25"/>
      <c r="P115" s="25"/>
      <c r="Q115" s="25"/>
      <c r="R115" s="22">
        <v>9.4</v>
      </c>
      <c r="S115" s="23" t="s">
        <v>48</v>
      </c>
      <c r="T115" s="26">
        <v>0</v>
      </c>
      <c r="U115" s="26">
        <f t="shared" si="9"/>
        <v>-2.5</v>
      </c>
      <c r="V115" s="22">
        <f t="shared" si="10"/>
        <v>156.89000000000001</v>
      </c>
      <c r="W115" s="19">
        <f t="shared" si="11"/>
        <v>247.75</v>
      </c>
      <c r="X115" s="32">
        <f t="shared" si="7"/>
        <v>0.6332593340060545</v>
      </c>
      <c r="Y115" s="31">
        <f t="shared" si="5"/>
        <v>1.5689000000000002</v>
      </c>
      <c r="Z115" s="45">
        <f t="shared" si="6"/>
        <v>15689.000000000002</v>
      </c>
      <c r="AA115" s="23" t="s">
        <v>48</v>
      </c>
    </row>
    <row r="116" spans="1:27" x14ac:dyDescent="0.6">
      <c r="A116" s="34">
        <v>44373</v>
      </c>
      <c r="B116" s="21" t="s">
        <v>49</v>
      </c>
      <c r="C116" s="25"/>
      <c r="D116" s="25"/>
      <c r="E116" s="25"/>
      <c r="F116" s="23" t="s">
        <v>46</v>
      </c>
      <c r="G116" s="41" t="s">
        <v>49</v>
      </c>
      <c r="H116" s="29" t="s">
        <v>81</v>
      </c>
      <c r="I116" s="23" t="s">
        <v>51</v>
      </c>
      <c r="J116" s="25"/>
      <c r="K116" s="21" t="s">
        <v>50</v>
      </c>
      <c r="L116" s="26">
        <v>1.5</v>
      </c>
      <c r="M116" s="25"/>
      <c r="N116" s="25"/>
      <c r="O116" s="25"/>
      <c r="P116" s="25"/>
      <c r="Q116" s="25"/>
      <c r="R116" s="22">
        <v>9.73</v>
      </c>
      <c r="S116" s="23" t="s">
        <v>48</v>
      </c>
      <c r="T116" s="26">
        <v>0</v>
      </c>
      <c r="U116" s="26">
        <f t="shared" si="9"/>
        <v>-1.5</v>
      </c>
      <c r="V116" s="22">
        <f t="shared" si="10"/>
        <v>155.39000000000001</v>
      </c>
      <c r="W116" s="19">
        <f t="shared" si="11"/>
        <v>249.25</v>
      </c>
      <c r="X116" s="32">
        <f t="shared" si="7"/>
        <v>0.62343029087261792</v>
      </c>
      <c r="Y116" s="31">
        <f t="shared" si="5"/>
        <v>1.5539000000000001</v>
      </c>
      <c r="Z116" s="45">
        <f t="shared" si="6"/>
        <v>15539.000000000002</v>
      </c>
      <c r="AA116" s="23" t="s">
        <v>48</v>
      </c>
    </row>
    <row r="117" spans="1:27" x14ac:dyDescent="0.6">
      <c r="A117" s="34">
        <v>44373</v>
      </c>
      <c r="B117" s="21" t="s">
        <v>49</v>
      </c>
      <c r="C117" s="25"/>
      <c r="D117" s="25"/>
      <c r="E117" s="25"/>
      <c r="F117" s="23" t="s">
        <v>46</v>
      </c>
      <c r="G117" s="41" t="s">
        <v>49</v>
      </c>
      <c r="H117" s="29" t="s">
        <v>81</v>
      </c>
      <c r="I117" s="48" t="s">
        <v>85</v>
      </c>
      <c r="J117" s="25"/>
      <c r="K117" s="21" t="s">
        <v>83</v>
      </c>
      <c r="L117" s="26">
        <v>2</v>
      </c>
      <c r="M117" s="25"/>
      <c r="N117" s="25"/>
      <c r="O117" s="25"/>
      <c r="P117" s="25"/>
      <c r="Q117" s="25"/>
      <c r="R117" s="22">
        <v>1.87</v>
      </c>
      <c r="S117" s="23" t="s">
        <v>47</v>
      </c>
      <c r="T117" s="26">
        <v>3.74</v>
      </c>
      <c r="U117" s="26">
        <f t="shared" si="9"/>
        <v>1.7400000000000002</v>
      </c>
      <c r="V117" s="22">
        <f t="shared" si="10"/>
        <v>157.13000000000002</v>
      </c>
      <c r="W117" s="19">
        <f t="shared" si="11"/>
        <v>251.25</v>
      </c>
      <c r="X117" s="32">
        <f t="shared" si="7"/>
        <v>0.62539303482587072</v>
      </c>
      <c r="Y117" s="31">
        <f t="shared" si="5"/>
        <v>1.5713000000000001</v>
      </c>
      <c r="Z117" s="45">
        <f t="shared" si="6"/>
        <v>15713.000000000002</v>
      </c>
      <c r="AA117" s="23" t="s">
        <v>47</v>
      </c>
    </row>
    <row r="118" spans="1:27" x14ac:dyDescent="0.6">
      <c r="A118" s="34">
        <v>44373</v>
      </c>
      <c r="B118" s="21" t="s">
        <v>49</v>
      </c>
      <c r="C118" s="25"/>
      <c r="D118" s="25"/>
      <c r="E118" s="25"/>
      <c r="F118" s="23" t="s">
        <v>46</v>
      </c>
      <c r="G118" s="41" t="s">
        <v>49</v>
      </c>
      <c r="H118" s="29" t="s">
        <v>81</v>
      </c>
      <c r="I118" s="48" t="s">
        <v>86</v>
      </c>
      <c r="J118" s="25"/>
      <c r="K118" s="21" t="s">
        <v>83</v>
      </c>
      <c r="L118" s="26">
        <v>1</v>
      </c>
      <c r="M118" s="26"/>
      <c r="N118" s="26"/>
      <c r="O118" s="26"/>
      <c r="P118" s="26"/>
      <c r="Q118" s="26"/>
      <c r="R118" s="22">
        <v>1.88</v>
      </c>
      <c r="S118" s="23" t="s">
        <v>47</v>
      </c>
      <c r="T118" s="26">
        <f>IF(($AA118="W"),ROUND(($L118*$R118),2),"0.00")</f>
        <v>1.88</v>
      </c>
      <c r="U118" s="26">
        <f t="shared" si="9"/>
        <v>0.87999999999999989</v>
      </c>
      <c r="V118" s="22">
        <f t="shared" si="10"/>
        <v>158.01000000000002</v>
      </c>
      <c r="W118" s="19">
        <f t="shared" si="11"/>
        <v>252.25</v>
      </c>
      <c r="X118" s="32">
        <f t="shared" si="7"/>
        <v>0.62640237859266612</v>
      </c>
      <c r="Y118" s="31">
        <f t="shared" si="5"/>
        <v>1.5801000000000003</v>
      </c>
      <c r="Z118" s="45">
        <f t="shared" si="6"/>
        <v>15801.000000000002</v>
      </c>
      <c r="AA118" s="23" t="s">
        <v>47</v>
      </c>
    </row>
    <row r="119" spans="1:27" x14ac:dyDescent="0.6">
      <c r="A119" s="34">
        <v>44374</v>
      </c>
      <c r="B119" s="21" t="s">
        <v>49</v>
      </c>
      <c r="C119" s="25"/>
      <c r="D119" s="25"/>
      <c r="E119" s="25"/>
      <c r="F119" s="23" t="s">
        <v>46</v>
      </c>
      <c r="G119" s="41" t="s">
        <v>49</v>
      </c>
      <c r="H119" s="29" t="s">
        <v>81</v>
      </c>
      <c r="I119" s="23" t="s">
        <v>51</v>
      </c>
      <c r="J119" s="25"/>
      <c r="K119" s="21" t="s">
        <v>50</v>
      </c>
      <c r="L119" s="26">
        <v>2.5</v>
      </c>
      <c r="M119" s="26"/>
      <c r="N119" s="26"/>
      <c r="O119" s="26"/>
      <c r="P119" s="26"/>
      <c r="Q119" s="26"/>
      <c r="R119" s="22">
        <v>8</v>
      </c>
      <c r="S119" s="23" t="s">
        <v>48</v>
      </c>
      <c r="T119" s="26">
        <v>0</v>
      </c>
      <c r="U119" s="26">
        <f t="shared" si="9"/>
        <v>-2.5</v>
      </c>
      <c r="V119" s="22">
        <f t="shared" si="10"/>
        <v>155.51000000000002</v>
      </c>
      <c r="W119" s="19">
        <f t="shared" si="11"/>
        <v>254.75</v>
      </c>
      <c r="X119" s="32">
        <f t="shared" si="7"/>
        <v>0.61044160942100101</v>
      </c>
      <c r="Y119" s="31">
        <f t="shared" si="5"/>
        <v>1.5551000000000001</v>
      </c>
      <c r="Z119" s="45">
        <f t="shared" si="6"/>
        <v>15551.000000000002</v>
      </c>
      <c r="AA119" s="23" t="s">
        <v>48</v>
      </c>
    </row>
    <row r="120" spans="1:27" x14ac:dyDescent="0.6">
      <c r="A120" s="34">
        <v>44374</v>
      </c>
      <c r="B120" s="21" t="s">
        <v>49</v>
      </c>
      <c r="C120" s="25"/>
      <c r="D120" s="25"/>
      <c r="E120" s="25"/>
      <c r="F120" s="23" t="s">
        <v>46</v>
      </c>
      <c r="G120" s="41" t="s">
        <v>49</v>
      </c>
      <c r="H120" s="42" t="s">
        <v>81</v>
      </c>
      <c r="I120" s="23" t="s">
        <v>53</v>
      </c>
      <c r="J120" s="25"/>
      <c r="K120" s="21" t="s">
        <v>50</v>
      </c>
      <c r="L120" s="26">
        <v>3</v>
      </c>
      <c r="M120" s="26"/>
      <c r="N120" s="26"/>
      <c r="O120" s="26"/>
      <c r="P120" s="26"/>
      <c r="Q120" s="26"/>
      <c r="R120" s="22">
        <v>7.59</v>
      </c>
      <c r="S120" s="23" t="s">
        <v>48</v>
      </c>
      <c r="T120" s="26">
        <v>0</v>
      </c>
      <c r="U120" s="26">
        <f t="shared" si="9"/>
        <v>-3</v>
      </c>
      <c r="V120" s="22">
        <f t="shared" si="10"/>
        <v>152.51000000000002</v>
      </c>
      <c r="W120" s="19">
        <f t="shared" si="11"/>
        <v>257.75</v>
      </c>
      <c r="X120" s="32">
        <f t="shared" si="7"/>
        <v>0.59169738118331727</v>
      </c>
      <c r="Y120" s="31">
        <f t="shared" si="5"/>
        <v>1.5251000000000001</v>
      </c>
      <c r="Z120" s="45">
        <f t="shared" si="6"/>
        <v>15251.000000000002</v>
      </c>
      <c r="AA120" s="23" t="s">
        <v>48</v>
      </c>
    </row>
    <row r="121" spans="1:27" x14ac:dyDescent="0.6">
      <c r="A121" s="34">
        <v>44374</v>
      </c>
      <c r="B121" s="21" t="s">
        <v>49</v>
      </c>
      <c r="C121" s="25"/>
      <c r="D121" s="25"/>
      <c r="E121" s="25"/>
      <c r="F121" s="23" t="s">
        <v>46</v>
      </c>
      <c r="G121" s="41" t="s">
        <v>49</v>
      </c>
      <c r="H121" s="42" t="s">
        <v>81</v>
      </c>
      <c r="I121" s="49" t="s">
        <v>51</v>
      </c>
      <c r="J121" s="25"/>
      <c r="K121" s="21" t="s">
        <v>50</v>
      </c>
      <c r="L121" s="26">
        <v>2</v>
      </c>
      <c r="M121" s="26"/>
      <c r="N121" s="26"/>
      <c r="O121" s="26"/>
      <c r="P121" s="26"/>
      <c r="Q121" s="26"/>
      <c r="R121" s="22">
        <v>10.25</v>
      </c>
      <c r="S121" s="23" t="s">
        <v>47</v>
      </c>
      <c r="T121" s="26">
        <v>20.5</v>
      </c>
      <c r="U121" s="26">
        <f t="shared" si="9"/>
        <v>18.5</v>
      </c>
      <c r="V121" s="22">
        <f t="shared" si="10"/>
        <v>171.01000000000002</v>
      </c>
      <c r="W121" s="19">
        <f t="shared" si="11"/>
        <v>259.75</v>
      </c>
      <c r="X121" s="32">
        <f t="shared" si="7"/>
        <v>0.65836381135707422</v>
      </c>
      <c r="Y121" s="31">
        <f t="shared" si="5"/>
        <v>1.7101000000000002</v>
      </c>
      <c r="Z121" s="45">
        <f t="shared" si="6"/>
        <v>17101.000000000004</v>
      </c>
      <c r="AA121" s="23" t="s">
        <v>47</v>
      </c>
    </row>
    <row r="122" spans="1:27" x14ac:dyDescent="0.6">
      <c r="A122" s="34">
        <v>44374</v>
      </c>
      <c r="B122" s="21" t="s">
        <v>49</v>
      </c>
      <c r="C122" s="25"/>
      <c r="D122" s="25"/>
      <c r="E122" s="25"/>
      <c r="F122" s="23" t="s">
        <v>46</v>
      </c>
      <c r="G122" s="41" t="s">
        <v>49</v>
      </c>
      <c r="H122" s="42" t="s">
        <v>81</v>
      </c>
      <c r="I122" s="41" t="s">
        <v>87</v>
      </c>
      <c r="J122" s="25"/>
      <c r="K122" s="21" t="s">
        <v>83</v>
      </c>
      <c r="L122" s="26">
        <v>1</v>
      </c>
      <c r="M122" s="26"/>
      <c r="N122" s="26"/>
      <c r="O122" s="26"/>
      <c r="P122" s="26"/>
      <c r="Q122" s="26"/>
      <c r="R122" s="22">
        <v>1.9</v>
      </c>
      <c r="S122" s="23" t="s">
        <v>48</v>
      </c>
      <c r="T122" s="26">
        <v>0</v>
      </c>
      <c r="U122" s="26">
        <f t="shared" si="9"/>
        <v>-1</v>
      </c>
      <c r="V122" s="22">
        <f t="shared" si="10"/>
        <v>170.01000000000002</v>
      </c>
      <c r="W122" s="19">
        <f t="shared" si="11"/>
        <v>260.75</v>
      </c>
      <c r="X122" s="32">
        <f t="shared" si="7"/>
        <v>0.65200383509108351</v>
      </c>
      <c r="Y122" s="31">
        <f t="shared" si="5"/>
        <v>1.7001000000000002</v>
      </c>
      <c r="Z122" s="45">
        <f t="shared" si="6"/>
        <v>17001.000000000004</v>
      </c>
      <c r="AA122" s="23" t="s">
        <v>48</v>
      </c>
    </row>
    <row r="123" spans="1:27" x14ac:dyDescent="0.6">
      <c r="A123" s="34">
        <v>44378</v>
      </c>
      <c r="B123" s="21" t="s">
        <v>49</v>
      </c>
      <c r="C123" s="25"/>
      <c r="D123" s="25"/>
      <c r="E123" s="25"/>
      <c r="F123" s="23" t="s">
        <v>46</v>
      </c>
      <c r="G123" s="41" t="s">
        <v>49</v>
      </c>
      <c r="H123" s="42" t="s">
        <v>88</v>
      </c>
      <c r="I123" s="41" t="s">
        <v>53</v>
      </c>
      <c r="J123" s="25"/>
      <c r="K123" s="21" t="s">
        <v>50</v>
      </c>
      <c r="L123" s="26">
        <v>2.5</v>
      </c>
      <c r="M123" s="26"/>
      <c r="N123" s="26"/>
      <c r="O123" s="26"/>
      <c r="P123" s="26"/>
      <c r="Q123" s="26"/>
      <c r="R123" s="22">
        <v>7.4</v>
      </c>
      <c r="S123" s="23" t="s">
        <v>48</v>
      </c>
      <c r="T123" s="26">
        <v>0</v>
      </c>
      <c r="U123" s="26">
        <f t="shared" si="9"/>
        <v>-2.5</v>
      </c>
      <c r="V123" s="22">
        <f t="shared" si="10"/>
        <v>167.51000000000002</v>
      </c>
      <c r="W123" s="19">
        <f t="shared" si="11"/>
        <v>263.25</v>
      </c>
      <c r="X123" s="32">
        <f t="shared" si="7"/>
        <v>0.63631528964862305</v>
      </c>
      <c r="Y123" s="31">
        <f t="shared" si="5"/>
        <v>1.6751000000000003</v>
      </c>
      <c r="Z123" s="45">
        <f t="shared" si="6"/>
        <v>16751.000000000004</v>
      </c>
      <c r="AA123" s="23" t="s">
        <v>48</v>
      </c>
    </row>
    <row r="124" spans="1:27" x14ac:dyDescent="0.6">
      <c r="A124" s="34">
        <v>44378</v>
      </c>
      <c r="B124" s="21" t="s">
        <v>49</v>
      </c>
      <c r="C124" s="25"/>
      <c r="D124" s="25"/>
      <c r="E124" s="25"/>
      <c r="F124" s="23" t="s">
        <v>46</v>
      </c>
      <c r="G124" s="41" t="s">
        <v>49</v>
      </c>
      <c r="H124" s="42" t="s">
        <v>88</v>
      </c>
      <c r="I124" s="49" t="s">
        <v>89</v>
      </c>
      <c r="J124" s="25"/>
      <c r="K124" s="21" t="s">
        <v>83</v>
      </c>
      <c r="L124" s="26">
        <v>2</v>
      </c>
      <c r="M124" s="26"/>
      <c r="N124" s="26"/>
      <c r="O124" s="26"/>
      <c r="P124" s="26"/>
      <c r="Q124" s="26"/>
      <c r="R124" s="22">
        <v>1.9</v>
      </c>
      <c r="S124" s="23" t="s">
        <v>47</v>
      </c>
      <c r="T124" s="26">
        <v>3.8</v>
      </c>
      <c r="U124" s="26">
        <f t="shared" si="9"/>
        <v>1.7999999999999998</v>
      </c>
      <c r="V124" s="22">
        <f t="shared" si="10"/>
        <v>169.31000000000003</v>
      </c>
      <c r="W124" s="19">
        <f t="shared" si="11"/>
        <v>265.25</v>
      </c>
      <c r="X124" s="32">
        <f t="shared" si="7"/>
        <v>0.63830348727615471</v>
      </c>
      <c r="Y124" s="31">
        <f t="shared" si="5"/>
        <v>1.6931000000000003</v>
      </c>
      <c r="Z124" s="45">
        <f t="shared" si="6"/>
        <v>16931.000000000004</v>
      </c>
      <c r="AA124" s="23" t="s">
        <v>47</v>
      </c>
    </row>
    <row r="125" spans="1:27" x14ac:dyDescent="0.6">
      <c r="A125" s="34">
        <v>44379</v>
      </c>
      <c r="B125" s="21" t="s">
        <v>49</v>
      </c>
      <c r="C125" s="25"/>
      <c r="D125" s="25"/>
      <c r="E125" s="25"/>
      <c r="F125" s="23" t="s">
        <v>46</v>
      </c>
      <c r="G125" s="41" t="s">
        <v>49</v>
      </c>
      <c r="H125" s="42" t="s">
        <v>88</v>
      </c>
      <c r="I125" s="41" t="s">
        <v>53</v>
      </c>
      <c r="J125" s="25"/>
      <c r="K125" s="21" t="s">
        <v>50</v>
      </c>
      <c r="L125" s="26">
        <v>2.5</v>
      </c>
      <c r="M125" s="26"/>
      <c r="N125" s="26"/>
      <c r="O125" s="26"/>
      <c r="P125" s="26"/>
      <c r="Q125" s="26"/>
      <c r="R125" s="22">
        <v>7.7</v>
      </c>
      <c r="S125" s="23" t="s">
        <v>48</v>
      </c>
      <c r="T125" s="26">
        <v>0</v>
      </c>
      <c r="U125" s="26">
        <f t="shared" si="9"/>
        <v>-2.5</v>
      </c>
      <c r="V125" s="22">
        <f t="shared" si="10"/>
        <v>166.81000000000003</v>
      </c>
      <c r="W125" s="19">
        <f t="shared" si="11"/>
        <v>267.75</v>
      </c>
      <c r="X125" s="32">
        <f t="shared" si="7"/>
        <v>0.62300653594771249</v>
      </c>
      <c r="Y125" s="31">
        <f t="shared" si="5"/>
        <v>1.6681000000000004</v>
      </c>
      <c r="Z125" s="45">
        <f t="shared" si="6"/>
        <v>16681.000000000004</v>
      </c>
      <c r="AA125" s="23" t="s">
        <v>48</v>
      </c>
    </row>
    <row r="126" spans="1:27" x14ac:dyDescent="0.6">
      <c r="A126" s="34">
        <v>44380</v>
      </c>
      <c r="B126" s="21" t="s">
        <v>49</v>
      </c>
      <c r="C126" s="25"/>
      <c r="D126" s="25"/>
      <c r="E126" s="25"/>
      <c r="F126" s="23" t="s">
        <v>46</v>
      </c>
      <c r="G126" s="41" t="s">
        <v>49</v>
      </c>
      <c r="H126" s="42" t="s">
        <v>88</v>
      </c>
      <c r="I126" s="41" t="s">
        <v>51</v>
      </c>
      <c r="J126" s="25"/>
      <c r="K126" s="21" t="s">
        <v>50</v>
      </c>
      <c r="L126" s="26">
        <v>2.5</v>
      </c>
      <c r="M126" s="26"/>
      <c r="N126" s="26"/>
      <c r="O126" s="26"/>
      <c r="P126" s="26"/>
      <c r="Q126" s="26"/>
      <c r="R126" s="22">
        <v>7.4</v>
      </c>
      <c r="S126" s="23" t="s">
        <v>48</v>
      </c>
      <c r="T126" s="26">
        <v>0</v>
      </c>
      <c r="U126" s="26">
        <f t="shared" si="9"/>
        <v>-2.5</v>
      </c>
      <c r="V126" s="22">
        <f t="shared" si="10"/>
        <v>164.31000000000003</v>
      </c>
      <c r="W126" s="19">
        <f t="shared" si="11"/>
        <v>270.25</v>
      </c>
      <c r="X126" s="32">
        <f t="shared" si="7"/>
        <v>0.60799259944495854</v>
      </c>
      <c r="Y126" s="31">
        <f t="shared" si="5"/>
        <v>1.6431000000000002</v>
      </c>
      <c r="Z126" s="45">
        <f t="shared" si="6"/>
        <v>16431.000000000004</v>
      </c>
      <c r="AA126" s="23" t="s">
        <v>48</v>
      </c>
    </row>
    <row r="127" spans="1:27" x14ac:dyDescent="0.6">
      <c r="A127" s="34">
        <v>44380</v>
      </c>
      <c r="B127" s="21" t="s">
        <v>49</v>
      </c>
      <c r="C127" s="25"/>
      <c r="D127" s="25"/>
      <c r="E127" s="25"/>
      <c r="F127" s="23" t="s">
        <v>46</v>
      </c>
      <c r="G127" s="41" t="s">
        <v>49</v>
      </c>
      <c r="H127" s="42" t="s">
        <v>88</v>
      </c>
      <c r="I127" s="41" t="s">
        <v>51</v>
      </c>
      <c r="J127" s="25"/>
      <c r="K127" s="21" t="s">
        <v>50</v>
      </c>
      <c r="L127" s="26">
        <v>2.5</v>
      </c>
      <c r="M127" s="26"/>
      <c r="N127" s="26"/>
      <c r="O127" s="26"/>
      <c r="P127" s="26"/>
      <c r="Q127" s="26"/>
      <c r="R127" s="22">
        <v>8.5500000000000007</v>
      </c>
      <c r="S127" s="23" t="s">
        <v>48</v>
      </c>
      <c r="T127" s="26">
        <v>0</v>
      </c>
      <c r="U127" s="26">
        <f t="shared" si="9"/>
        <v>-2.5</v>
      </c>
      <c r="V127" s="22">
        <f t="shared" si="10"/>
        <v>161.81000000000003</v>
      </c>
      <c r="W127" s="19">
        <f t="shared" si="11"/>
        <v>272.75</v>
      </c>
      <c r="X127" s="32">
        <f t="shared" si="7"/>
        <v>0.59325389550870777</v>
      </c>
      <c r="Y127" s="31">
        <f t="shared" si="5"/>
        <v>1.6181000000000003</v>
      </c>
      <c r="Z127" s="45">
        <f t="shared" si="6"/>
        <v>16181.000000000004</v>
      </c>
      <c r="AA127" s="23" t="s">
        <v>48</v>
      </c>
    </row>
    <row r="128" spans="1:27" x14ac:dyDescent="0.6">
      <c r="A128" s="34">
        <v>44381</v>
      </c>
      <c r="B128" s="21" t="s">
        <v>49</v>
      </c>
      <c r="C128" s="25"/>
      <c r="D128" s="25"/>
      <c r="E128" s="25"/>
      <c r="F128" s="23" t="s">
        <v>46</v>
      </c>
      <c r="G128" s="41" t="s">
        <v>49</v>
      </c>
      <c r="H128" s="42" t="s">
        <v>88</v>
      </c>
      <c r="I128" s="41" t="s">
        <v>53</v>
      </c>
      <c r="J128" s="25"/>
      <c r="K128" s="21" t="s">
        <v>50</v>
      </c>
      <c r="L128" s="26">
        <v>2.5</v>
      </c>
      <c r="M128" s="26"/>
      <c r="N128" s="26"/>
      <c r="O128" s="26"/>
      <c r="P128" s="26"/>
      <c r="Q128" s="26"/>
      <c r="R128" s="22">
        <v>7.23</v>
      </c>
      <c r="S128" s="23" t="s">
        <v>48</v>
      </c>
      <c r="T128" s="26">
        <v>0</v>
      </c>
      <c r="U128" s="26">
        <f t="shared" si="9"/>
        <v>-2.5</v>
      </c>
      <c r="V128" s="22">
        <f t="shared" si="10"/>
        <v>159.31000000000003</v>
      </c>
      <c r="W128" s="19">
        <f t="shared" si="11"/>
        <v>275.25</v>
      </c>
      <c r="X128" s="32">
        <f t="shared" si="7"/>
        <v>0.57878292461398739</v>
      </c>
      <c r="Y128" s="31">
        <f t="shared" si="5"/>
        <v>1.5931000000000004</v>
      </c>
      <c r="Z128" s="45">
        <f t="shared" si="6"/>
        <v>15931.000000000004</v>
      </c>
      <c r="AA128" s="23" t="s">
        <v>48</v>
      </c>
    </row>
    <row r="129" spans="1:27" x14ac:dyDescent="0.6">
      <c r="A129" s="34">
        <v>44381</v>
      </c>
      <c r="B129" s="21" t="s">
        <v>49</v>
      </c>
      <c r="C129" s="25"/>
      <c r="D129" s="25"/>
      <c r="E129" s="25"/>
      <c r="F129" s="23" t="s">
        <v>46</v>
      </c>
      <c r="G129" s="41" t="s">
        <v>49</v>
      </c>
      <c r="H129" s="42" t="s">
        <v>88</v>
      </c>
      <c r="I129" s="41" t="s">
        <v>53</v>
      </c>
      <c r="J129" s="25"/>
      <c r="K129" s="21" t="s">
        <v>50</v>
      </c>
      <c r="L129" s="26">
        <v>3</v>
      </c>
      <c r="M129" s="26"/>
      <c r="N129" s="26"/>
      <c r="O129" s="26"/>
      <c r="P129" s="26"/>
      <c r="Q129" s="26"/>
      <c r="R129" s="22">
        <v>7.4</v>
      </c>
      <c r="S129" s="23" t="s">
        <v>48</v>
      </c>
      <c r="T129" s="26">
        <v>0</v>
      </c>
      <c r="U129" s="26">
        <f t="shared" si="9"/>
        <v>-3</v>
      </c>
      <c r="V129" s="22">
        <f t="shared" si="10"/>
        <v>156.31000000000003</v>
      </c>
      <c r="W129" s="19">
        <f t="shared" si="11"/>
        <v>278.25</v>
      </c>
      <c r="X129" s="32">
        <f t="shared" si="7"/>
        <v>0.56176100628930825</v>
      </c>
      <c r="Y129" s="31">
        <f t="shared" si="5"/>
        <v>1.5631000000000004</v>
      </c>
      <c r="Z129" s="45">
        <f t="shared" si="6"/>
        <v>15631.000000000004</v>
      </c>
      <c r="AA129" s="23" t="s">
        <v>48</v>
      </c>
    </row>
    <row r="130" spans="1:27" x14ac:dyDescent="0.6">
      <c r="A130" s="34">
        <v>44385</v>
      </c>
      <c r="B130" s="21" t="s">
        <v>49</v>
      </c>
      <c r="C130" s="25"/>
      <c r="D130" s="25"/>
      <c r="E130" s="25"/>
      <c r="F130" s="23" t="s">
        <v>46</v>
      </c>
      <c r="G130" s="41" t="s">
        <v>49</v>
      </c>
      <c r="H130" s="42" t="s">
        <v>90</v>
      </c>
      <c r="I130" s="41" t="s">
        <v>57</v>
      </c>
      <c r="J130" s="25"/>
      <c r="K130" s="21" t="s">
        <v>50</v>
      </c>
      <c r="L130" s="26">
        <v>2.5</v>
      </c>
      <c r="M130" s="26"/>
      <c r="N130" s="26"/>
      <c r="O130" s="26"/>
      <c r="P130" s="26"/>
      <c r="Q130" s="26"/>
      <c r="R130" s="22">
        <v>7.1</v>
      </c>
      <c r="S130" s="23" t="s">
        <v>48</v>
      </c>
      <c r="T130" s="26">
        <v>0</v>
      </c>
      <c r="U130" s="26">
        <f t="shared" si="9"/>
        <v>-2.5</v>
      </c>
      <c r="V130" s="22">
        <f t="shared" si="10"/>
        <v>153.81000000000003</v>
      </c>
      <c r="W130" s="19">
        <f t="shared" si="11"/>
        <v>280.75</v>
      </c>
      <c r="X130" s="32">
        <f t="shared" si="7"/>
        <v>0.54785396260017816</v>
      </c>
      <c r="Y130" s="31">
        <f t="shared" si="5"/>
        <v>1.5381000000000002</v>
      </c>
      <c r="Z130" s="45">
        <f t="shared" si="6"/>
        <v>15381.000000000004</v>
      </c>
      <c r="AA130" s="23" t="s">
        <v>48</v>
      </c>
    </row>
    <row r="131" spans="1:27" x14ac:dyDescent="0.6">
      <c r="A131" s="34">
        <v>44386</v>
      </c>
      <c r="B131" s="21" t="s">
        <v>49</v>
      </c>
      <c r="C131" s="25"/>
      <c r="D131" s="25"/>
      <c r="E131" s="25"/>
      <c r="F131" s="23" t="s">
        <v>46</v>
      </c>
      <c r="G131" s="41" t="s">
        <v>49</v>
      </c>
      <c r="H131" s="42" t="s">
        <v>90</v>
      </c>
      <c r="I131" s="49" t="s">
        <v>53</v>
      </c>
      <c r="J131" s="25"/>
      <c r="K131" s="21" t="s">
        <v>50</v>
      </c>
      <c r="L131" s="26">
        <v>2.5</v>
      </c>
      <c r="M131" s="26"/>
      <c r="N131" s="26"/>
      <c r="O131" s="26"/>
      <c r="P131" s="26"/>
      <c r="Q131" s="26"/>
      <c r="R131" s="22">
        <v>7.5</v>
      </c>
      <c r="S131" s="23" t="s">
        <v>47</v>
      </c>
      <c r="T131" s="26">
        <v>18.75</v>
      </c>
      <c r="U131" s="26">
        <f t="shared" si="9"/>
        <v>16.25</v>
      </c>
      <c r="V131" s="22">
        <f t="shared" si="10"/>
        <v>170.06000000000003</v>
      </c>
      <c r="W131" s="19">
        <f t="shared" si="11"/>
        <v>283.25</v>
      </c>
      <c r="X131" s="32">
        <f t="shared" si="7"/>
        <v>0.60038834951456321</v>
      </c>
      <c r="Y131" s="31">
        <f t="shared" si="5"/>
        <v>1.7006000000000003</v>
      </c>
      <c r="Z131" s="45">
        <f t="shared" si="6"/>
        <v>17006.000000000004</v>
      </c>
      <c r="AA131" s="23" t="s">
        <v>47</v>
      </c>
    </row>
    <row r="132" spans="1:27" x14ac:dyDescent="0.6">
      <c r="A132" s="34">
        <v>44386</v>
      </c>
      <c r="B132" s="21" t="s">
        <v>49</v>
      </c>
      <c r="C132" s="25"/>
      <c r="D132" s="25"/>
      <c r="E132" s="25"/>
      <c r="F132" s="23" t="s">
        <v>46</v>
      </c>
      <c r="G132" s="41" t="s">
        <v>49</v>
      </c>
      <c r="H132" s="42" t="s">
        <v>90</v>
      </c>
      <c r="I132" s="41" t="s">
        <v>91</v>
      </c>
      <c r="J132" s="25"/>
      <c r="K132" s="21" t="s">
        <v>83</v>
      </c>
      <c r="L132" s="26">
        <v>1</v>
      </c>
      <c r="M132" s="26"/>
      <c r="N132" s="26"/>
      <c r="O132" s="26"/>
      <c r="P132" s="26"/>
      <c r="Q132" s="26"/>
      <c r="R132" s="22">
        <v>2.73</v>
      </c>
      <c r="S132" s="23" t="s">
        <v>48</v>
      </c>
      <c r="T132" s="26">
        <v>0</v>
      </c>
      <c r="U132" s="26">
        <f t="shared" ref="U132:U195" si="12">-$L132+T132</f>
        <v>-1</v>
      </c>
      <c r="V132" s="22">
        <f t="shared" si="10"/>
        <v>169.06000000000003</v>
      </c>
      <c r="W132" s="19">
        <f t="shared" si="11"/>
        <v>284.25</v>
      </c>
      <c r="X132" s="32">
        <f t="shared" si="7"/>
        <v>0.59475813544415135</v>
      </c>
      <c r="Y132" s="31">
        <f t="shared" si="5"/>
        <v>1.6906000000000003</v>
      </c>
      <c r="Z132" s="45">
        <f t="shared" si="6"/>
        <v>16906.000000000004</v>
      </c>
      <c r="AA132" s="23" t="s">
        <v>48</v>
      </c>
    </row>
    <row r="133" spans="1:27" x14ac:dyDescent="0.6">
      <c r="A133" s="34">
        <v>44386</v>
      </c>
      <c r="B133" s="21" t="s">
        <v>49</v>
      </c>
      <c r="C133" s="25"/>
      <c r="D133" s="25"/>
      <c r="E133" s="25"/>
      <c r="F133" s="23" t="s">
        <v>46</v>
      </c>
      <c r="G133" s="41" t="s">
        <v>49</v>
      </c>
      <c r="H133" s="42" t="s">
        <v>90</v>
      </c>
      <c r="I133" s="49" t="s">
        <v>92</v>
      </c>
      <c r="J133" s="25"/>
      <c r="K133" s="21" t="s">
        <v>83</v>
      </c>
      <c r="L133" s="26">
        <v>1</v>
      </c>
      <c r="M133" s="26"/>
      <c r="N133" s="26"/>
      <c r="O133" s="26"/>
      <c r="P133" s="26"/>
      <c r="Q133" s="26"/>
      <c r="R133" s="22">
        <v>2.7</v>
      </c>
      <c r="S133" s="23" t="s">
        <v>47</v>
      </c>
      <c r="T133" s="26">
        <v>2.7</v>
      </c>
      <c r="U133" s="26">
        <f t="shared" si="12"/>
        <v>1.7000000000000002</v>
      </c>
      <c r="V133" s="22">
        <f t="shared" ref="V133:V196" si="13">V132+U133</f>
        <v>170.76000000000002</v>
      </c>
      <c r="W133" s="19">
        <f t="shared" si="11"/>
        <v>285.25</v>
      </c>
      <c r="X133" s="32">
        <f t="shared" si="7"/>
        <v>0.5986327782646802</v>
      </c>
      <c r="Y133" s="31">
        <f t="shared" si="5"/>
        <v>1.7076000000000002</v>
      </c>
      <c r="Z133" s="45">
        <f t="shared" si="6"/>
        <v>17076.000000000004</v>
      </c>
      <c r="AA133" s="23" t="s">
        <v>47</v>
      </c>
    </row>
    <row r="134" spans="1:27" x14ac:dyDescent="0.6">
      <c r="A134" s="34">
        <v>44386</v>
      </c>
      <c r="B134" s="21" t="s">
        <v>49</v>
      </c>
      <c r="C134" s="25"/>
      <c r="D134" s="25"/>
      <c r="E134" s="25"/>
      <c r="F134" s="23" t="s">
        <v>46</v>
      </c>
      <c r="G134" s="41" t="s">
        <v>49</v>
      </c>
      <c r="H134" s="42" t="s">
        <v>90</v>
      </c>
      <c r="I134" s="41" t="s">
        <v>53</v>
      </c>
      <c r="J134" s="25"/>
      <c r="K134" s="21" t="s">
        <v>50</v>
      </c>
      <c r="L134" s="26">
        <v>1.5</v>
      </c>
      <c r="M134" s="26"/>
      <c r="N134" s="26"/>
      <c r="O134" s="26"/>
      <c r="P134" s="26"/>
      <c r="Q134" s="26"/>
      <c r="R134" s="22">
        <v>10.72</v>
      </c>
      <c r="S134" s="23" t="s">
        <v>48</v>
      </c>
      <c r="T134" s="26">
        <v>0</v>
      </c>
      <c r="U134" s="26">
        <f t="shared" si="12"/>
        <v>-1.5</v>
      </c>
      <c r="V134" s="22">
        <f t="shared" si="13"/>
        <v>169.26000000000002</v>
      </c>
      <c r="W134" s="19">
        <f t="shared" si="11"/>
        <v>286.75</v>
      </c>
      <c r="X134" s="32">
        <f t="shared" si="7"/>
        <v>0.59027027027027035</v>
      </c>
      <c r="Y134" s="31">
        <f t="shared" si="5"/>
        <v>1.6926000000000001</v>
      </c>
      <c r="Z134" s="45">
        <f t="shared" si="6"/>
        <v>16926.000000000004</v>
      </c>
      <c r="AA134" s="23" t="s">
        <v>48</v>
      </c>
    </row>
    <row r="135" spans="1:27" x14ac:dyDescent="0.6">
      <c r="A135" s="34">
        <v>44387</v>
      </c>
      <c r="B135" s="21" t="s">
        <v>49</v>
      </c>
      <c r="C135" s="25"/>
      <c r="D135" s="25"/>
      <c r="E135" s="25"/>
      <c r="F135" s="23" t="s">
        <v>46</v>
      </c>
      <c r="G135" s="41" t="s">
        <v>49</v>
      </c>
      <c r="H135" s="42" t="s">
        <v>90</v>
      </c>
      <c r="I135" s="41" t="s">
        <v>53</v>
      </c>
      <c r="J135" s="25"/>
      <c r="K135" s="21" t="s">
        <v>50</v>
      </c>
      <c r="L135" s="26">
        <v>2.5</v>
      </c>
      <c r="M135" s="26"/>
      <c r="N135" s="26"/>
      <c r="O135" s="26"/>
      <c r="P135" s="26"/>
      <c r="Q135" s="26"/>
      <c r="R135" s="22">
        <v>8</v>
      </c>
      <c r="S135" s="23" t="s">
        <v>48</v>
      </c>
      <c r="T135" s="26">
        <v>0</v>
      </c>
      <c r="U135" s="26">
        <f t="shared" si="12"/>
        <v>-2.5</v>
      </c>
      <c r="V135" s="22">
        <f t="shared" si="13"/>
        <v>166.76000000000002</v>
      </c>
      <c r="W135" s="19">
        <f t="shared" si="11"/>
        <v>289.25</v>
      </c>
      <c r="X135" s="32">
        <f t="shared" si="7"/>
        <v>0.57652549697493527</v>
      </c>
      <c r="Y135" s="31">
        <f t="shared" si="5"/>
        <v>1.6676000000000002</v>
      </c>
      <c r="Z135" s="45">
        <f t="shared" si="6"/>
        <v>16676.000000000004</v>
      </c>
      <c r="AA135" s="23" t="s">
        <v>48</v>
      </c>
    </row>
    <row r="136" spans="1:27" x14ac:dyDescent="0.6">
      <c r="A136" s="34">
        <v>44387</v>
      </c>
      <c r="B136" s="21" t="s">
        <v>49</v>
      </c>
      <c r="C136" s="25"/>
      <c r="D136" s="25"/>
      <c r="E136" s="25"/>
      <c r="F136" s="23" t="s">
        <v>46</v>
      </c>
      <c r="G136" s="41" t="s">
        <v>49</v>
      </c>
      <c r="H136" s="42" t="s">
        <v>90</v>
      </c>
      <c r="I136" s="49" t="s">
        <v>93</v>
      </c>
      <c r="J136" s="25"/>
      <c r="K136" s="21" t="s">
        <v>83</v>
      </c>
      <c r="L136" s="26">
        <v>1.5</v>
      </c>
      <c r="M136" s="26"/>
      <c r="N136" s="26"/>
      <c r="O136" s="26"/>
      <c r="P136" s="26"/>
      <c r="Q136" s="26"/>
      <c r="R136" s="22">
        <v>2.2400000000000002</v>
      </c>
      <c r="S136" s="23" t="s">
        <v>47</v>
      </c>
      <c r="T136" s="26">
        <v>3.36</v>
      </c>
      <c r="U136" s="26">
        <f t="shared" si="12"/>
        <v>1.8599999999999999</v>
      </c>
      <c r="V136" s="22">
        <f t="shared" si="13"/>
        <v>168.62000000000003</v>
      </c>
      <c r="W136" s="19">
        <f t="shared" si="11"/>
        <v>290.75</v>
      </c>
      <c r="X136" s="32">
        <f t="shared" si="7"/>
        <v>0.57994840928632863</v>
      </c>
      <c r="Y136" s="31">
        <f t="shared" si="5"/>
        <v>1.6862000000000004</v>
      </c>
      <c r="Z136" s="45">
        <f t="shared" si="6"/>
        <v>16862.000000000004</v>
      </c>
      <c r="AA136" s="23" t="s">
        <v>47</v>
      </c>
    </row>
    <row r="137" spans="1:27" x14ac:dyDescent="0.6">
      <c r="A137" s="34">
        <v>44387</v>
      </c>
      <c r="B137" s="21" t="s">
        <v>49</v>
      </c>
      <c r="C137" s="25"/>
      <c r="D137" s="25"/>
      <c r="E137" s="25"/>
      <c r="F137" s="23" t="s">
        <v>46</v>
      </c>
      <c r="G137" s="41" t="s">
        <v>49</v>
      </c>
      <c r="H137" s="42" t="s">
        <v>90</v>
      </c>
      <c r="I137" s="41" t="s">
        <v>94</v>
      </c>
      <c r="J137" s="25"/>
      <c r="K137" s="21" t="s">
        <v>83</v>
      </c>
      <c r="L137" s="26">
        <v>1.5</v>
      </c>
      <c r="M137" s="26"/>
      <c r="N137" s="26"/>
      <c r="O137" s="26"/>
      <c r="P137" s="26"/>
      <c r="Q137" s="26"/>
      <c r="R137" s="22">
        <v>2</v>
      </c>
      <c r="S137" s="23" t="s">
        <v>48</v>
      </c>
      <c r="T137" s="26">
        <v>0</v>
      </c>
      <c r="U137" s="26">
        <f t="shared" si="12"/>
        <v>-1.5</v>
      </c>
      <c r="V137" s="22">
        <f t="shared" si="13"/>
        <v>167.12000000000003</v>
      </c>
      <c r="W137" s="19">
        <f t="shared" si="11"/>
        <v>292.25</v>
      </c>
      <c r="X137" s="32">
        <f t="shared" si="7"/>
        <v>0.57183917878528667</v>
      </c>
      <c r="Y137" s="31">
        <f t="shared" si="5"/>
        <v>1.6712000000000002</v>
      </c>
      <c r="Z137" s="45">
        <f t="shared" si="6"/>
        <v>16712.000000000004</v>
      </c>
      <c r="AA137" s="23" t="s">
        <v>48</v>
      </c>
    </row>
    <row r="138" spans="1:27" x14ac:dyDescent="0.6">
      <c r="A138" s="43">
        <v>44388</v>
      </c>
      <c r="B138" s="21" t="s">
        <v>49</v>
      </c>
      <c r="C138" s="25"/>
      <c r="D138" s="25"/>
      <c r="E138" s="25"/>
      <c r="F138" s="23" t="s">
        <v>46</v>
      </c>
      <c r="G138" s="41" t="s">
        <v>49</v>
      </c>
      <c r="H138" s="42" t="s">
        <v>90</v>
      </c>
      <c r="I138" s="41" t="s">
        <v>53</v>
      </c>
      <c r="J138" s="25"/>
      <c r="K138" s="21" t="s">
        <v>50</v>
      </c>
      <c r="L138" s="26">
        <v>2.5</v>
      </c>
      <c r="M138" s="26"/>
      <c r="N138" s="26"/>
      <c r="O138" s="26"/>
      <c r="P138" s="26"/>
      <c r="Q138" s="26"/>
      <c r="R138" s="22">
        <v>8.1999999999999993</v>
      </c>
      <c r="S138" s="23" t="s">
        <v>48</v>
      </c>
      <c r="T138" s="26">
        <v>0</v>
      </c>
      <c r="U138" s="26">
        <f t="shared" si="12"/>
        <v>-2.5</v>
      </c>
      <c r="V138" s="22">
        <f t="shared" si="13"/>
        <v>164.62000000000003</v>
      </c>
      <c r="W138" s="19">
        <f t="shared" si="11"/>
        <v>294.75</v>
      </c>
      <c r="X138" s="32">
        <f t="shared" si="7"/>
        <v>0.558507209499576</v>
      </c>
      <c r="Y138" s="31">
        <f t="shared" si="5"/>
        <v>1.6462000000000003</v>
      </c>
      <c r="Z138" s="45">
        <f t="shared" si="6"/>
        <v>16462.000000000004</v>
      </c>
      <c r="AA138" s="23" t="s">
        <v>48</v>
      </c>
    </row>
    <row r="139" spans="1:27" x14ac:dyDescent="0.6">
      <c r="A139" s="43">
        <v>44388</v>
      </c>
      <c r="B139" s="21" t="s">
        <v>49</v>
      </c>
      <c r="C139" s="25"/>
      <c r="D139" s="25"/>
      <c r="E139" s="25"/>
      <c r="F139" s="23" t="s">
        <v>46</v>
      </c>
      <c r="G139" s="41" t="s">
        <v>49</v>
      </c>
      <c r="H139" s="42" t="s">
        <v>90</v>
      </c>
      <c r="I139" s="41" t="s">
        <v>53</v>
      </c>
      <c r="J139" s="25"/>
      <c r="K139" s="21" t="s">
        <v>50</v>
      </c>
      <c r="L139" s="26">
        <v>1.5</v>
      </c>
      <c r="M139" s="26"/>
      <c r="N139" s="26"/>
      <c r="O139" s="26"/>
      <c r="P139" s="26"/>
      <c r="Q139" s="26"/>
      <c r="R139" s="22">
        <v>13.6</v>
      </c>
      <c r="S139" s="23" t="s">
        <v>48</v>
      </c>
      <c r="T139" s="26">
        <v>0</v>
      </c>
      <c r="U139" s="26">
        <f t="shared" si="12"/>
        <v>-1.5</v>
      </c>
      <c r="V139" s="22">
        <f t="shared" si="13"/>
        <v>163.12000000000003</v>
      </c>
      <c r="W139" s="19">
        <f t="shared" si="11"/>
        <v>296.25</v>
      </c>
      <c r="X139" s="32">
        <f t="shared" si="7"/>
        <v>0.55061603375527435</v>
      </c>
      <c r="Y139" s="31">
        <f t="shared" si="5"/>
        <v>1.6312000000000004</v>
      </c>
      <c r="Z139" s="45">
        <f t="shared" si="6"/>
        <v>16312.000000000004</v>
      </c>
      <c r="AA139" s="23" t="s">
        <v>48</v>
      </c>
    </row>
    <row r="140" spans="1:27" x14ac:dyDescent="0.6">
      <c r="A140" s="43">
        <v>44389</v>
      </c>
      <c r="B140" s="21" t="s">
        <v>49</v>
      </c>
      <c r="C140" s="25"/>
      <c r="D140" s="25"/>
      <c r="E140" s="25"/>
      <c r="F140" s="23" t="s">
        <v>46</v>
      </c>
      <c r="G140" s="41" t="s">
        <v>49</v>
      </c>
      <c r="H140" s="42" t="s">
        <v>90</v>
      </c>
      <c r="I140" s="49" t="s">
        <v>51</v>
      </c>
      <c r="J140" s="25"/>
      <c r="K140" s="21" t="s">
        <v>50</v>
      </c>
      <c r="L140" s="26">
        <v>2.5</v>
      </c>
      <c r="M140" s="26"/>
      <c r="N140" s="26"/>
      <c r="O140" s="26"/>
      <c r="P140" s="26"/>
      <c r="Q140" s="26"/>
      <c r="R140" s="22">
        <v>6.75</v>
      </c>
      <c r="S140" s="23" t="s">
        <v>47</v>
      </c>
      <c r="T140" s="26">
        <v>16.88</v>
      </c>
      <c r="U140" s="26">
        <f t="shared" si="12"/>
        <v>14.379999999999999</v>
      </c>
      <c r="V140" s="22">
        <f t="shared" si="13"/>
        <v>177.50000000000003</v>
      </c>
      <c r="W140" s="19">
        <f t="shared" si="11"/>
        <v>298.75</v>
      </c>
      <c r="X140" s="32">
        <f t="shared" si="7"/>
        <v>0.59414225941422605</v>
      </c>
      <c r="Y140" s="31">
        <f t="shared" si="5"/>
        <v>1.7750000000000004</v>
      </c>
      <c r="Z140" s="45">
        <f t="shared" si="6"/>
        <v>17750.000000000004</v>
      </c>
      <c r="AA140" s="23" t="s">
        <v>47</v>
      </c>
    </row>
    <row r="141" spans="1:27" x14ac:dyDescent="0.6">
      <c r="A141" s="43">
        <v>44389</v>
      </c>
      <c r="B141" s="21" t="s">
        <v>49</v>
      </c>
      <c r="C141" s="25"/>
      <c r="D141" s="25"/>
      <c r="E141" s="25"/>
      <c r="F141" s="23" t="s">
        <v>46</v>
      </c>
      <c r="G141" s="41" t="s">
        <v>49</v>
      </c>
      <c r="H141" s="42" t="s">
        <v>90</v>
      </c>
      <c r="I141" s="49" t="s">
        <v>95</v>
      </c>
      <c r="J141" s="25"/>
      <c r="K141" s="21" t="s">
        <v>83</v>
      </c>
      <c r="L141" s="26">
        <v>1</v>
      </c>
      <c r="M141" s="26"/>
      <c r="N141" s="26"/>
      <c r="O141" s="26"/>
      <c r="P141" s="26"/>
      <c r="Q141" s="26"/>
      <c r="R141" s="22">
        <v>2.7</v>
      </c>
      <c r="S141" s="23" t="s">
        <v>47</v>
      </c>
      <c r="T141" s="26">
        <v>2.7</v>
      </c>
      <c r="U141" s="26">
        <f t="shared" si="12"/>
        <v>1.7000000000000002</v>
      </c>
      <c r="V141" s="22">
        <f t="shared" si="13"/>
        <v>179.20000000000002</v>
      </c>
      <c r="W141" s="19">
        <f t="shared" ref="W141:W204" si="14">W140+L141</f>
        <v>299.75</v>
      </c>
      <c r="X141" s="32">
        <f t="shared" si="7"/>
        <v>0.59783152627189329</v>
      </c>
      <c r="Y141" s="31">
        <f t="shared" si="5"/>
        <v>1.7920000000000003</v>
      </c>
      <c r="Z141" s="45">
        <f t="shared" si="6"/>
        <v>17920</v>
      </c>
      <c r="AA141" s="23" t="s">
        <v>47</v>
      </c>
    </row>
    <row r="142" spans="1:27" x14ac:dyDescent="0.6">
      <c r="A142" s="43">
        <v>44389</v>
      </c>
      <c r="B142" s="21" t="s">
        <v>49</v>
      </c>
      <c r="C142" s="25"/>
      <c r="D142" s="25"/>
      <c r="E142" s="25"/>
      <c r="F142" s="23" t="s">
        <v>46</v>
      </c>
      <c r="G142" s="41" t="s">
        <v>49</v>
      </c>
      <c r="H142" s="42" t="s">
        <v>90</v>
      </c>
      <c r="I142" s="41" t="s">
        <v>51</v>
      </c>
      <c r="J142" s="25"/>
      <c r="K142" s="21" t="s">
        <v>50</v>
      </c>
      <c r="L142" s="26">
        <v>0.5</v>
      </c>
      <c r="M142" s="26"/>
      <c r="N142" s="26"/>
      <c r="O142" s="26"/>
      <c r="P142" s="26"/>
      <c r="Q142" s="26"/>
      <c r="R142" s="22">
        <v>22.25</v>
      </c>
      <c r="S142" s="23" t="s">
        <v>48</v>
      </c>
      <c r="T142" s="26">
        <v>0</v>
      </c>
      <c r="U142" s="26">
        <f t="shared" si="12"/>
        <v>-0.5</v>
      </c>
      <c r="V142" s="22">
        <f t="shared" si="13"/>
        <v>178.70000000000002</v>
      </c>
      <c r="W142" s="19">
        <f t="shared" si="14"/>
        <v>300.25</v>
      </c>
      <c r="X142" s="32">
        <f t="shared" si="7"/>
        <v>0.59517069109075771</v>
      </c>
      <c r="Y142" s="31">
        <f t="shared" si="5"/>
        <v>1.7870000000000001</v>
      </c>
      <c r="Z142" s="45">
        <f t="shared" si="6"/>
        <v>17870</v>
      </c>
      <c r="AA142" s="23" t="s">
        <v>48</v>
      </c>
    </row>
    <row r="143" spans="1:27" x14ac:dyDescent="0.6">
      <c r="A143" s="43">
        <v>44392</v>
      </c>
      <c r="B143" s="21" t="s">
        <v>49</v>
      </c>
      <c r="C143" s="25"/>
      <c r="D143" s="25"/>
      <c r="E143" s="25"/>
      <c r="F143" s="23" t="s">
        <v>46</v>
      </c>
      <c r="G143" s="41" t="s">
        <v>49</v>
      </c>
      <c r="H143" s="42" t="s">
        <v>96</v>
      </c>
      <c r="I143" s="41" t="s">
        <v>51</v>
      </c>
      <c r="J143" s="25"/>
      <c r="K143" s="21" t="s">
        <v>50</v>
      </c>
      <c r="L143" s="26">
        <v>2</v>
      </c>
      <c r="M143" s="26"/>
      <c r="N143" s="26"/>
      <c r="O143" s="26"/>
      <c r="P143" s="26"/>
      <c r="Q143" s="26"/>
      <c r="R143" s="22">
        <v>11.25</v>
      </c>
      <c r="S143" s="23" t="s">
        <v>48</v>
      </c>
      <c r="T143" s="26">
        <v>0</v>
      </c>
      <c r="U143" s="26">
        <f t="shared" si="12"/>
        <v>-2</v>
      </c>
      <c r="V143" s="22">
        <f t="shared" si="13"/>
        <v>176.70000000000002</v>
      </c>
      <c r="W143" s="19">
        <f t="shared" si="14"/>
        <v>302.25</v>
      </c>
      <c r="X143" s="32">
        <f t="shared" si="7"/>
        <v>0.58461538461538465</v>
      </c>
      <c r="Y143" s="31">
        <f t="shared" si="5"/>
        <v>1.7670000000000001</v>
      </c>
      <c r="Z143" s="45">
        <f t="shared" si="6"/>
        <v>17670</v>
      </c>
      <c r="AA143" s="23" t="s">
        <v>48</v>
      </c>
    </row>
    <row r="144" spans="1:27" x14ac:dyDescent="0.6">
      <c r="A144" s="43">
        <v>44392</v>
      </c>
      <c r="B144" s="21" t="s">
        <v>49</v>
      </c>
      <c r="C144" s="25"/>
      <c r="D144" s="25"/>
      <c r="E144" s="25"/>
      <c r="F144" s="23" t="s">
        <v>46</v>
      </c>
      <c r="G144" s="41" t="s">
        <v>49</v>
      </c>
      <c r="H144" s="42" t="s">
        <v>96</v>
      </c>
      <c r="I144" s="41" t="s">
        <v>102</v>
      </c>
      <c r="J144" s="25"/>
      <c r="K144" s="21" t="s">
        <v>83</v>
      </c>
      <c r="L144" s="26">
        <v>1.5</v>
      </c>
      <c r="M144" s="26"/>
      <c r="N144" s="26"/>
      <c r="O144" s="26"/>
      <c r="P144" s="26"/>
      <c r="Q144" s="26"/>
      <c r="R144" s="22">
        <v>1.7</v>
      </c>
      <c r="S144" s="23" t="s">
        <v>48</v>
      </c>
      <c r="T144" s="26">
        <v>0</v>
      </c>
      <c r="U144" s="26">
        <f t="shared" si="12"/>
        <v>-1.5</v>
      </c>
      <c r="V144" s="22">
        <f t="shared" si="13"/>
        <v>175.20000000000002</v>
      </c>
      <c r="W144" s="19">
        <f t="shared" si="14"/>
        <v>303.75</v>
      </c>
      <c r="X144" s="32">
        <f t="shared" si="7"/>
        <v>0.57679012345679015</v>
      </c>
      <c r="Y144" s="31">
        <f t="shared" si="5"/>
        <v>1.7520000000000002</v>
      </c>
      <c r="Z144" s="45">
        <f t="shared" si="6"/>
        <v>17520</v>
      </c>
      <c r="AA144" s="23" t="s">
        <v>48</v>
      </c>
    </row>
    <row r="145" spans="1:27" x14ac:dyDescent="0.6">
      <c r="A145" s="43">
        <v>44393</v>
      </c>
      <c r="B145" s="21" t="s">
        <v>49</v>
      </c>
      <c r="C145" s="25"/>
      <c r="D145" s="25"/>
      <c r="E145" s="25"/>
      <c r="F145" s="23" t="s">
        <v>46</v>
      </c>
      <c r="G145" s="41" t="s">
        <v>49</v>
      </c>
      <c r="H145" s="42" t="s">
        <v>96</v>
      </c>
      <c r="I145" s="41" t="s">
        <v>51</v>
      </c>
      <c r="J145" s="25"/>
      <c r="K145" s="21" t="s">
        <v>50</v>
      </c>
      <c r="L145" s="26">
        <v>2.5</v>
      </c>
      <c r="M145" s="26"/>
      <c r="N145" s="26"/>
      <c r="O145" s="26"/>
      <c r="P145" s="26"/>
      <c r="Q145" s="26"/>
      <c r="R145" s="22">
        <v>8</v>
      </c>
      <c r="S145" s="23" t="s">
        <v>48</v>
      </c>
      <c r="T145" s="26">
        <v>0</v>
      </c>
      <c r="U145" s="26">
        <f t="shared" si="12"/>
        <v>-2.5</v>
      </c>
      <c r="V145" s="22">
        <f t="shared" si="13"/>
        <v>172.70000000000002</v>
      </c>
      <c r="W145" s="19">
        <f t="shared" si="14"/>
        <v>306.25</v>
      </c>
      <c r="X145" s="32">
        <f t="shared" si="7"/>
        <v>0.56391836734693879</v>
      </c>
      <c r="Y145" s="31">
        <f t="shared" si="5"/>
        <v>1.7270000000000001</v>
      </c>
      <c r="Z145" s="45">
        <f t="shared" si="6"/>
        <v>17270</v>
      </c>
      <c r="AA145" s="23" t="s">
        <v>48</v>
      </c>
    </row>
    <row r="146" spans="1:27" x14ac:dyDescent="0.6">
      <c r="A146" s="43">
        <v>44394</v>
      </c>
      <c r="B146" s="21" t="s">
        <v>49</v>
      </c>
      <c r="C146" s="25"/>
      <c r="D146" s="25"/>
      <c r="E146" s="25"/>
      <c r="F146" s="23" t="s">
        <v>46</v>
      </c>
      <c r="G146" s="41" t="s">
        <v>49</v>
      </c>
      <c r="H146" s="42" t="s">
        <v>96</v>
      </c>
      <c r="I146" s="41" t="s">
        <v>53</v>
      </c>
      <c r="J146" s="25"/>
      <c r="K146" s="21" t="s">
        <v>50</v>
      </c>
      <c r="L146" s="26">
        <v>2.5</v>
      </c>
      <c r="M146" s="26"/>
      <c r="N146" s="26"/>
      <c r="O146" s="26"/>
      <c r="P146" s="26"/>
      <c r="Q146" s="26"/>
      <c r="R146" s="22">
        <v>8.6</v>
      </c>
      <c r="S146" s="23" t="s">
        <v>48</v>
      </c>
      <c r="T146" s="26">
        <v>0</v>
      </c>
      <c r="U146" s="26">
        <f t="shared" si="12"/>
        <v>-2.5</v>
      </c>
      <c r="V146" s="22">
        <f t="shared" si="13"/>
        <v>170.20000000000002</v>
      </c>
      <c r="W146" s="19">
        <f t="shared" si="14"/>
        <v>308.75</v>
      </c>
      <c r="X146" s="32">
        <f t="shared" si="7"/>
        <v>0.55125506072874497</v>
      </c>
      <c r="Y146" s="31">
        <f t="shared" si="5"/>
        <v>1.7020000000000002</v>
      </c>
      <c r="Z146" s="45">
        <f t="shared" si="6"/>
        <v>17020</v>
      </c>
      <c r="AA146" s="23" t="s">
        <v>48</v>
      </c>
    </row>
    <row r="147" spans="1:27" x14ac:dyDescent="0.6">
      <c r="A147" s="43">
        <v>44394</v>
      </c>
      <c r="B147" s="21" t="s">
        <v>49</v>
      </c>
      <c r="C147" s="25"/>
      <c r="D147" s="25"/>
      <c r="E147" s="25"/>
      <c r="F147" s="23" t="s">
        <v>46</v>
      </c>
      <c r="G147" s="41" t="s">
        <v>49</v>
      </c>
      <c r="H147" s="42" t="s">
        <v>96</v>
      </c>
      <c r="I147" s="41" t="s">
        <v>53</v>
      </c>
      <c r="J147" s="25"/>
      <c r="K147" s="21" t="s">
        <v>50</v>
      </c>
      <c r="L147" s="26">
        <v>2</v>
      </c>
      <c r="M147" s="26"/>
      <c r="N147" s="26"/>
      <c r="O147" s="26"/>
      <c r="P147" s="26"/>
      <c r="Q147" s="26"/>
      <c r="R147" s="22">
        <v>10.68</v>
      </c>
      <c r="S147" s="23" t="s">
        <v>48</v>
      </c>
      <c r="T147" s="26">
        <v>0</v>
      </c>
      <c r="U147" s="26">
        <f t="shared" si="12"/>
        <v>-2</v>
      </c>
      <c r="V147" s="22">
        <f t="shared" si="13"/>
        <v>168.20000000000002</v>
      </c>
      <c r="W147" s="19">
        <f t="shared" si="14"/>
        <v>310.75</v>
      </c>
      <c r="X147" s="32">
        <f t="shared" si="7"/>
        <v>0.54127111826226881</v>
      </c>
      <c r="Y147" s="31">
        <f t="shared" si="5"/>
        <v>1.6820000000000002</v>
      </c>
      <c r="Z147" s="45">
        <f t="shared" si="6"/>
        <v>16820</v>
      </c>
      <c r="AA147" s="23" t="s">
        <v>48</v>
      </c>
    </row>
    <row r="148" spans="1:27" x14ac:dyDescent="0.6">
      <c r="A148" s="43">
        <v>44395</v>
      </c>
      <c r="B148" s="21" t="s">
        <v>49</v>
      </c>
      <c r="C148" s="25"/>
      <c r="D148" s="25"/>
      <c r="E148" s="25"/>
      <c r="F148" s="23" t="s">
        <v>46</v>
      </c>
      <c r="G148" s="41" t="s">
        <v>49</v>
      </c>
      <c r="H148" s="42" t="s">
        <v>96</v>
      </c>
      <c r="I148" s="41" t="s">
        <v>53</v>
      </c>
      <c r="J148" s="25"/>
      <c r="K148" s="21" t="s">
        <v>50</v>
      </c>
      <c r="L148" s="26">
        <v>2.5</v>
      </c>
      <c r="M148" s="26"/>
      <c r="N148" s="26"/>
      <c r="O148" s="26"/>
      <c r="P148" s="26"/>
      <c r="Q148" s="26"/>
      <c r="R148" s="22">
        <v>7.7</v>
      </c>
      <c r="S148" s="23" t="s">
        <v>48</v>
      </c>
      <c r="T148" s="26">
        <v>0</v>
      </c>
      <c r="U148" s="26">
        <f t="shared" si="12"/>
        <v>-2.5</v>
      </c>
      <c r="V148" s="22">
        <f t="shared" si="13"/>
        <v>165.70000000000002</v>
      </c>
      <c r="W148" s="19">
        <f t="shared" si="14"/>
        <v>313.25</v>
      </c>
      <c r="X148" s="32">
        <f t="shared" si="7"/>
        <v>0.52897047086991222</v>
      </c>
      <c r="Y148" s="31">
        <f t="shared" si="5"/>
        <v>1.6570000000000003</v>
      </c>
      <c r="Z148" s="45">
        <f t="shared" si="6"/>
        <v>16570</v>
      </c>
      <c r="AA148" s="23" t="s">
        <v>48</v>
      </c>
    </row>
    <row r="149" spans="1:27" x14ac:dyDescent="0.6">
      <c r="A149" s="43">
        <v>44395</v>
      </c>
      <c r="B149" s="21" t="s">
        <v>49</v>
      </c>
      <c r="C149" s="25"/>
      <c r="D149" s="25"/>
      <c r="E149" s="25"/>
      <c r="F149" s="23" t="s">
        <v>46</v>
      </c>
      <c r="G149" s="41" t="s">
        <v>49</v>
      </c>
      <c r="H149" s="42" t="s">
        <v>96</v>
      </c>
      <c r="I149" s="49" t="s">
        <v>51</v>
      </c>
      <c r="J149" s="25"/>
      <c r="K149" s="21" t="s">
        <v>50</v>
      </c>
      <c r="L149" s="26">
        <v>1.5</v>
      </c>
      <c r="M149" s="26"/>
      <c r="N149" s="26"/>
      <c r="O149" s="26"/>
      <c r="P149" s="26"/>
      <c r="Q149" s="26"/>
      <c r="R149" s="22">
        <v>9.5</v>
      </c>
      <c r="S149" s="23" t="s">
        <v>47</v>
      </c>
      <c r="T149" s="26">
        <v>14.25</v>
      </c>
      <c r="U149" s="26">
        <f t="shared" si="12"/>
        <v>12.75</v>
      </c>
      <c r="V149" s="22">
        <f t="shared" si="13"/>
        <v>178.45000000000002</v>
      </c>
      <c r="W149" s="19">
        <f t="shared" si="14"/>
        <v>314.75</v>
      </c>
      <c r="X149" s="32">
        <f t="shared" si="7"/>
        <v>0.56695790309769667</v>
      </c>
      <c r="Y149" s="31">
        <f t="shared" si="5"/>
        <v>1.7845000000000002</v>
      </c>
      <c r="Z149" s="45">
        <f t="shared" si="6"/>
        <v>17845</v>
      </c>
      <c r="AA149" s="23" t="s">
        <v>47</v>
      </c>
    </row>
    <row r="150" spans="1:27" x14ac:dyDescent="0.6">
      <c r="A150" s="43">
        <v>44395</v>
      </c>
      <c r="B150" s="21" t="s">
        <v>49</v>
      </c>
      <c r="C150" s="25"/>
      <c r="D150" s="25"/>
      <c r="E150" s="25"/>
      <c r="F150" s="23" t="s">
        <v>46</v>
      </c>
      <c r="G150" s="41" t="s">
        <v>49</v>
      </c>
      <c r="H150" s="42" t="s">
        <v>96</v>
      </c>
      <c r="I150" s="49" t="s">
        <v>103</v>
      </c>
      <c r="J150" s="25"/>
      <c r="K150" s="21" t="s">
        <v>83</v>
      </c>
      <c r="L150" s="26">
        <v>1.5</v>
      </c>
      <c r="M150" s="26"/>
      <c r="N150" s="26"/>
      <c r="O150" s="26"/>
      <c r="P150" s="26"/>
      <c r="Q150" s="26"/>
      <c r="R150" s="22">
        <v>1.72</v>
      </c>
      <c r="S150" s="23" t="s">
        <v>47</v>
      </c>
      <c r="T150" s="26">
        <v>2.58</v>
      </c>
      <c r="U150" s="26">
        <f t="shared" si="12"/>
        <v>1.08</v>
      </c>
      <c r="V150" s="22">
        <f t="shared" si="13"/>
        <v>179.53000000000003</v>
      </c>
      <c r="W150" s="19">
        <f t="shared" si="14"/>
        <v>316.25</v>
      </c>
      <c r="X150" s="32">
        <f t="shared" si="7"/>
        <v>0.56768379446640327</v>
      </c>
      <c r="Y150" s="31">
        <f t="shared" si="5"/>
        <v>1.7953000000000003</v>
      </c>
      <c r="Z150" s="45">
        <f t="shared" si="6"/>
        <v>17953.000000000004</v>
      </c>
      <c r="AA150" s="23" t="s">
        <v>47</v>
      </c>
    </row>
    <row r="151" spans="1:27" x14ac:dyDescent="0.6">
      <c r="A151" s="43">
        <v>44395</v>
      </c>
      <c r="B151" s="21" t="s">
        <v>49</v>
      </c>
      <c r="C151" s="25"/>
      <c r="D151" s="25"/>
      <c r="E151" s="25"/>
      <c r="F151" s="23" t="s">
        <v>46</v>
      </c>
      <c r="G151" s="41" t="s">
        <v>49</v>
      </c>
      <c r="H151" s="42" t="s">
        <v>96</v>
      </c>
      <c r="I151" s="49" t="s">
        <v>104</v>
      </c>
      <c r="J151" s="25"/>
      <c r="K151" s="21" t="s">
        <v>83</v>
      </c>
      <c r="L151" s="26">
        <v>1</v>
      </c>
      <c r="M151" s="26"/>
      <c r="N151" s="26"/>
      <c r="O151" s="26"/>
      <c r="P151" s="26"/>
      <c r="Q151" s="26"/>
      <c r="R151" s="22">
        <v>1.83</v>
      </c>
      <c r="S151" s="23" t="s">
        <v>47</v>
      </c>
      <c r="T151" s="26">
        <v>1.83</v>
      </c>
      <c r="U151" s="26">
        <f t="shared" si="12"/>
        <v>0.83000000000000007</v>
      </c>
      <c r="V151" s="22">
        <f t="shared" si="13"/>
        <v>180.36000000000004</v>
      </c>
      <c r="W151" s="19">
        <f t="shared" si="14"/>
        <v>317.25</v>
      </c>
      <c r="X151" s="32">
        <f t="shared" si="7"/>
        <v>0.56851063829787252</v>
      </c>
      <c r="Y151" s="31">
        <f t="shared" si="5"/>
        <v>1.8036000000000003</v>
      </c>
      <c r="Z151" s="45">
        <f t="shared" si="6"/>
        <v>18036.000000000004</v>
      </c>
      <c r="AA151" s="23" t="s">
        <v>47</v>
      </c>
    </row>
    <row r="152" spans="1:27" x14ac:dyDescent="0.6">
      <c r="A152" s="43">
        <v>44400</v>
      </c>
      <c r="B152" s="21" t="s">
        <v>49</v>
      </c>
      <c r="C152" s="25"/>
      <c r="D152" s="25"/>
      <c r="E152" s="25"/>
      <c r="F152" s="23" t="s">
        <v>46</v>
      </c>
      <c r="G152" s="41" t="s">
        <v>49</v>
      </c>
      <c r="H152" s="42" t="s">
        <v>97</v>
      </c>
      <c r="I152" s="49" t="s">
        <v>53</v>
      </c>
      <c r="J152" s="25"/>
      <c r="K152" s="21" t="s">
        <v>50</v>
      </c>
      <c r="L152" s="26">
        <v>2.5</v>
      </c>
      <c r="M152" s="26"/>
      <c r="N152" s="26"/>
      <c r="O152" s="26"/>
      <c r="P152" s="26"/>
      <c r="Q152" s="26"/>
      <c r="R152" s="22">
        <v>7.5</v>
      </c>
      <c r="S152" s="23" t="s">
        <v>47</v>
      </c>
      <c r="T152" s="26">
        <v>6.25</v>
      </c>
      <c r="U152" s="26">
        <f t="shared" si="12"/>
        <v>3.75</v>
      </c>
      <c r="V152" s="22">
        <f t="shared" si="13"/>
        <v>184.11000000000004</v>
      </c>
      <c r="W152" s="19">
        <f t="shared" si="14"/>
        <v>319.75</v>
      </c>
      <c r="X152" s="32">
        <f t="shared" si="7"/>
        <v>0.57579358874120423</v>
      </c>
      <c r="Y152" s="31">
        <f t="shared" si="5"/>
        <v>1.8411000000000004</v>
      </c>
      <c r="Z152" s="45">
        <f t="shared" si="6"/>
        <v>18411.000000000004</v>
      </c>
      <c r="AA152" s="23" t="s">
        <v>47</v>
      </c>
    </row>
    <row r="153" spans="1:27" x14ac:dyDescent="0.6">
      <c r="A153" s="43">
        <v>44401</v>
      </c>
      <c r="B153" s="21" t="s">
        <v>49</v>
      </c>
      <c r="C153" s="25"/>
      <c r="D153" s="25"/>
      <c r="E153" s="25"/>
      <c r="F153" s="23" t="s">
        <v>46</v>
      </c>
      <c r="G153" s="41" t="s">
        <v>49</v>
      </c>
      <c r="H153" s="42" t="s">
        <v>97</v>
      </c>
      <c r="I153" s="41" t="s">
        <v>53</v>
      </c>
      <c r="J153" s="25"/>
      <c r="K153" s="21" t="s">
        <v>50</v>
      </c>
      <c r="L153" s="26">
        <v>2</v>
      </c>
      <c r="M153" s="26"/>
      <c r="N153" s="26"/>
      <c r="O153" s="26"/>
      <c r="P153" s="26"/>
      <c r="Q153" s="26"/>
      <c r="R153" s="22">
        <v>8.69</v>
      </c>
      <c r="S153" s="23" t="s">
        <v>48</v>
      </c>
      <c r="T153" s="26">
        <v>0</v>
      </c>
      <c r="U153" s="26">
        <f t="shared" si="12"/>
        <v>-2</v>
      </c>
      <c r="V153" s="22">
        <f t="shared" si="13"/>
        <v>182.11000000000004</v>
      </c>
      <c r="W153" s="19">
        <f t="shared" si="14"/>
        <v>321.75</v>
      </c>
      <c r="X153" s="32">
        <f t="shared" si="7"/>
        <v>0.56599844599844618</v>
      </c>
      <c r="Y153" s="31">
        <f t="shared" si="5"/>
        <v>1.8211000000000004</v>
      </c>
      <c r="Z153" s="45">
        <f t="shared" si="6"/>
        <v>18211.000000000004</v>
      </c>
      <c r="AA153" s="23" t="s">
        <v>48</v>
      </c>
    </row>
    <row r="154" spans="1:27" x14ac:dyDescent="0.6">
      <c r="A154" s="43">
        <v>44401</v>
      </c>
      <c r="B154" s="21" t="s">
        <v>49</v>
      </c>
      <c r="C154" s="25"/>
      <c r="D154" s="25"/>
      <c r="E154" s="25"/>
      <c r="F154" s="23" t="s">
        <v>46</v>
      </c>
      <c r="G154" s="41" t="s">
        <v>49</v>
      </c>
      <c r="H154" s="42" t="s">
        <v>97</v>
      </c>
      <c r="I154" s="41" t="s">
        <v>53</v>
      </c>
      <c r="J154" s="25"/>
      <c r="K154" s="21" t="s">
        <v>50</v>
      </c>
      <c r="L154" s="26">
        <v>2.5</v>
      </c>
      <c r="M154" s="26"/>
      <c r="N154" s="26"/>
      <c r="O154" s="26"/>
      <c r="P154" s="26"/>
      <c r="Q154" s="26"/>
      <c r="R154" s="22">
        <v>8.07</v>
      </c>
      <c r="S154" s="23" t="s">
        <v>48</v>
      </c>
      <c r="T154" s="26">
        <v>0</v>
      </c>
      <c r="U154" s="26">
        <f t="shared" si="12"/>
        <v>-2.5</v>
      </c>
      <c r="V154" s="22">
        <f t="shared" si="13"/>
        <v>179.61000000000004</v>
      </c>
      <c r="W154" s="19">
        <f t="shared" si="14"/>
        <v>324.25</v>
      </c>
      <c r="X154" s="32">
        <f t="shared" si="7"/>
        <v>0.55392444101773342</v>
      </c>
      <c r="Y154" s="31">
        <f t="shared" si="5"/>
        <v>1.7961000000000005</v>
      </c>
      <c r="Z154" s="45">
        <f t="shared" si="6"/>
        <v>17961.000000000004</v>
      </c>
      <c r="AA154" s="23" t="s">
        <v>48</v>
      </c>
    </row>
    <row r="155" spans="1:27" x14ac:dyDescent="0.6">
      <c r="A155" s="43">
        <v>44401</v>
      </c>
      <c r="B155" s="21" t="s">
        <v>49</v>
      </c>
      <c r="C155" s="25"/>
      <c r="D155" s="25"/>
      <c r="E155" s="25"/>
      <c r="F155" s="23" t="s">
        <v>46</v>
      </c>
      <c r="G155" s="41" t="s">
        <v>49</v>
      </c>
      <c r="H155" s="42" t="s">
        <v>97</v>
      </c>
      <c r="I155" s="41" t="s">
        <v>53</v>
      </c>
      <c r="J155" s="25"/>
      <c r="K155" s="21" t="s">
        <v>50</v>
      </c>
      <c r="L155" s="26">
        <v>2</v>
      </c>
      <c r="M155" s="26"/>
      <c r="N155" s="26"/>
      <c r="O155" s="26"/>
      <c r="P155" s="26"/>
      <c r="Q155" s="26"/>
      <c r="R155" s="22">
        <v>9.25</v>
      </c>
      <c r="S155" s="23" t="s">
        <v>48</v>
      </c>
      <c r="T155" s="26">
        <v>0</v>
      </c>
      <c r="U155" s="26">
        <f t="shared" si="12"/>
        <v>-2</v>
      </c>
      <c r="V155" s="22">
        <f t="shared" si="13"/>
        <v>177.61000000000004</v>
      </c>
      <c r="W155" s="19">
        <f t="shared" si="14"/>
        <v>326.25</v>
      </c>
      <c r="X155" s="32">
        <f t="shared" si="7"/>
        <v>0.54439846743295028</v>
      </c>
      <c r="Y155" s="31">
        <f t="shared" si="5"/>
        <v>1.7761000000000005</v>
      </c>
      <c r="Z155" s="45">
        <f t="shared" si="6"/>
        <v>17761.000000000004</v>
      </c>
      <c r="AA155" s="23" t="s">
        <v>48</v>
      </c>
    </row>
    <row r="156" spans="1:27" x14ac:dyDescent="0.6">
      <c r="A156" s="43">
        <v>44401</v>
      </c>
      <c r="B156" s="21" t="s">
        <v>49</v>
      </c>
      <c r="C156" s="25"/>
      <c r="D156" s="25"/>
      <c r="E156" s="25"/>
      <c r="F156" s="23" t="s">
        <v>46</v>
      </c>
      <c r="G156" s="41" t="s">
        <v>49</v>
      </c>
      <c r="H156" s="42" t="s">
        <v>97</v>
      </c>
      <c r="I156" s="49" t="s">
        <v>105</v>
      </c>
      <c r="J156" s="25"/>
      <c r="K156" s="21" t="s">
        <v>83</v>
      </c>
      <c r="L156" s="26">
        <v>1.5</v>
      </c>
      <c r="M156" s="26"/>
      <c r="N156" s="26"/>
      <c r="O156" s="26"/>
      <c r="P156" s="26"/>
      <c r="Q156" s="26"/>
      <c r="R156" s="22">
        <v>1.78</v>
      </c>
      <c r="S156" s="23" t="s">
        <v>47</v>
      </c>
      <c r="T156" s="26">
        <v>2.67</v>
      </c>
      <c r="U156" s="26">
        <f t="shared" si="12"/>
        <v>1.17</v>
      </c>
      <c r="V156" s="22">
        <f t="shared" si="13"/>
        <v>178.78000000000003</v>
      </c>
      <c r="W156" s="19">
        <f t="shared" si="14"/>
        <v>327.75</v>
      </c>
      <c r="X156" s="32">
        <f t="shared" si="7"/>
        <v>0.54547673531655239</v>
      </c>
      <c r="Y156" s="31">
        <f t="shared" si="5"/>
        <v>1.7878000000000003</v>
      </c>
      <c r="Z156" s="45">
        <f t="shared" si="6"/>
        <v>17878.000000000004</v>
      </c>
      <c r="AA156" s="23" t="s">
        <v>47</v>
      </c>
    </row>
    <row r="157" spans="1:27" x14ac:dyDescent="0.6">
      <c r="A157" s="43">
        <v>44401</v>
      </c>
      <c r="B157" s="21" t="s">
        <v>49</v>
      </c>
      <c r="C157" s="25"/>
      <c r="D157" s="25"/>
      <c r="E157" s="25"/>
      <c r="F157" s="23" t="s">
        <v>46</v>
      </c>
      <c r="G157" s="41" t="s">
        <v>49</v>
      </c>
      <c r="H157" s="42" t="s">
        <v>97</v>
      </c>
      <c r="I157" s="41" t="s">
        <v>106</v>
      </c>
      <c r="J157" s="25"/>
      <c r="K157" s="21" t="s">
        <v>83</v>
      </c>
      <c r="L157" s="26">
        <v>1.5</v>
      </c>
      <c r="M157" s="26"/>
      <c r="N157" s="26"/>
      <c r="O157" s="26"/>
      <c r="P157" s="26"/>
      <c r="Q157" s="26"/>
      <c r="R157" s="22">
        <v>1.91</v>
      </c>
      <c r="S157" s="23" t="s">
        <v>48</v>
      </c>
      <c r="T157" s="26">
        <v>0</v>
      </c>
      <c r="U157" s="26">
        <f t="shared" si="12"/>
        <v>-1.5</v>
      </c>
      <c r="V157" s="22">
        <f t="shared" si="13"/>
        <v>177.28000000000003</v>
      </c>
      <c r="W157" s="19">
        <f t="shared" si="14"/>
        <v>329.25</v>
      </c>
      <c r="X157" s="32">
        <f t="shared" si="7"/>
        <v>0.53843583902809422</v>
      </c>
      <c r="Y157" s="31">
        <f t="shared" si="5"/>
        <v>1.7728000000000004</v>
      </c>
      <c r="Z157" s="45">
        <f t="shared" si="6"/>
        <v>17728.000000000004</v>
      </c>
      <c r="AA157" s="23" t="s">
        <v>48</v>
      </c>
    </row>
    <row r="158" spans="1:27" x14ac:dyDescent="0.6">
      <c r="A158" s="43">
        <v>44401</v>
      </c>
      <c r="B158" s="21" t="s">
        <v>49</v>
      </c>
      <c r="C158" s="25"/>
      <c r="D158" s="25"/>
      <c r="E158" s="25"/>
      <c r="F158" s="23" t="s">
        <v>46</v>
      </c>
      <c r="G158" s="41" t="s">
        <v>49</v>
      </c>
      <c r="H158" s="42" t="s">
        <v>97</v>
      </c>
      <c r="I158" s="41" t="s">
        <v>107</v>
      </c>
      <c r="J158" s="25"/>
      <c r="K158" s="21" t="s">
        <v>83</v>
      </c>
      <c r="L158" s="26">
        <v>0.75</v>
      </c>
      <c r="M158" s="26"/>
      <c r="N158" s="26"/>
      <c r="O158" s="26"/>
      <c r="P158" s="26"/>
      <c r="Q158" s="26"/>
      <c r="R158" s="22">
        <v>5</v>
      </c>
      <c r="S158" s="23" t="s">
        <v>48</v>
      </c>
      <c r="T158" s="26">
        <v>0</v>
      </c>
      <c r="U158" s="26">
        <f t="shared" si="12"/>
        <v>-0.75</v>
      </c>
      <c r="V158" s="22">
        <f t="shared" si="13"/>
        <v>176.53000000000003</v>
      </c>
      <c r="W158" s="19">
        <f t="shared" si="14"/>
        <v>330</v>
      </c>
      <c r="X158" s="32">
        <f t="shared" si="7"/>
        <v>0.53493939393939405</v>
      </c>
      <c r="Y158" s="31">
        <f t="shared" si="5"/>
        <v>1.7653000000000003</v>
      </c>
      <c r="Z158" s="45">
        <f t="shared" si="6"/>
        <v>17653.000000000004</v>
      </c>
      <c r="AA158" s="23" t="s">
        <v>48</v>
      </c>
    </row>
    <row r="159" spans="1:27" x14ac:dyDescent="0.6">
      <c r="A159" s="43">
        <v>44401</v>
      </c>
      <c r="B159" s="21" t="s">
        <v>49</v>
      </c>
      <c r="C159" s="25"/>
      <c r="D159" s="25"/>
      <c r="E159" s="25"/>
      <c r="F159" s="23" t="s">
        <v>46</v>
      </c>
      <c r="G159" s="41" t="s">
        <v>49</v>
      </c>
      <c r="H159" s="42" t="s">
        <v>97</v>
      </c>
      <c r="I159" s="49" t="s">
        <v>108</v>
      </c>
      <c r="J159" s="25"/>
      <c r="K159" s="21" t="s">
        <v>83</v>
      </c>
      <c r="L159" s="26">
        <v>2.5</v>
      </c>
      <c r="M159" s="26"/>
      <c r="N159" s="26"/>
      <c r="O159" s="26"/>
      <c r="P159" s="26"/>
      <c r="Q159" s="26"/>
      <c r="R159" s="22">
        <v>1.98</v>
      </c>
      <c r="S159" s="23" t="s">
        <v>47</v>
      </c>
      <c r="T159" s="26">
        <v>4.4800000000000004</v>
      </c>
      <c r="U159" s="26">
        <f t="shared" si="12"/>
        <v>1.9800000000000004</v>
      </c>
      <c r="V159" s="22">
        <f t="shared" si="13"/>
        <v>178.51000000000002</v>
      </c>
      <c r="W159" s="19">
        <f t="shared" si="14"/>
        <v>332.5</v>
      </c>
      <c r="X159" s="32">
        <f t="shared" si="7"/>
        <v>0.53687218045112783</v>
      </c>
      <c r="Y159" s="31">
        <f t="shared" si="5"/>
        <v>1.7851000000000001</v>
      </c>
      <c r="Z159" s="45">
        <f t="shared" si="6"/>
        <v>17851.000000000004</v>
      </c>
      <c r="AA159" s="23" t="s">
        <v>47</v>
      </c>
    </row>
    <row r="160" spans="1:27" x14ac:dyDescent="0.6">
      <c r="A160" s="43">
        <v>44402</v>
      </c>
      <c r="B160" s="21" t="s">
        <v>49</v>
      </c>
      <c r="C160" s="25"/>
      <c r="D160" s="25"/>
      <c r="E160" s="25"/>
      <c r="F160" s="23" t="s">
        <v>46</v>
      </c>
      <c r="G160" s="41" t="s">
        <v>49</v>
      </c>
      <c r="H160" s="42" t="s">
        <v>97</v>
      </c>
      <c r="I160" s="49" t="s">
        <v>51</v>
      </c>
      <c r="J160" s="25"/>
      <c r="K160" s="21" t="s">
        <v>50</v>
      </c>
      <c r="L160" s="26">
        <v>2.5</v>
      </c>
      <c r="M160" s="26"/>
      <c r="N160" s="26"/>
      <c r="O160" s="26"/>
      <c r="P160" s="26"/>
      <c r="Q160" s="26"/>
      <c r="R160" s="22">
        <v>7.5</v>
      </c>
      <c r="S160" s="23" t="s">
        <v>47</v>
      </c>
      <c r="T160" s="26">
        <v>18.75</v>
      </c>
      <c r="U160" s="26">
        <f t="shared" si="12"/>
        <v>16.25</v>
      </c>
      <c r="V160" s="22">
        <f t="shared" si="13"/>
        <v>194.76000000000002</v>
      </c>
      <c r="W160" s="19">
        <f t="shared" si="14"/>
        <v>335</v>
      </c>
      <c r="X160" s="32">
        <f t="shared" si="7"/>
        <v>0.58137313432835824</v>
      </c>
      <c r="Y160" s="31">
        <f t="shared" si="5"/>
        <v>1.9476000000000002</v>
      </c>
      <c r="Z160" s="45">
        <f t="shared" si="6"/>
        <v>19476.000000000004</v>
      </c>
      <c r="AA160" s="23" t="s">
        <v>47</v>
      </c>
    </row>
    <row r="161" spans="1:27" x14ac:dyDescent="0.6">
      <c r="A161" s="43">
        <v>44402</v>
      </c>
      <c r="B161" s="21" t="s">
        <v>49</v>
      </c>
      <c r="C161" s="25"/>
      <c r="D161" s="25"/>
      <c r="E161" s="25"/>
      <c r="F161" s="23" t="s">
        <v>46</v>
      </c>
      <c r="G161" s="41" t="s">
        <v>49</v>
      </c>
      <c r="H161" s="42" t="s">
        <v>97</v>
      </c>
      <c r="I161" s="49" t="s">
        <v>51</v>
      </c>
      <c r="J161" s="25"/>
      <c r="K161" s="21" t="s">
        <v>50</v>
      </c>
      <c r="L161" s="26">
        <v>1.5</v>
      </c>
      <c r="M161" s="26"/>
      <c r="N161" s="26"/>
      <c r="O161" s="26"/>
      <c r="P161" s="26"/>
      <c r="Q161" s="26"/>
      <c r="R161" s="22">
        <v>12.35</v>
      </c>
      <c r="S161" s="23" t="s">
        <v>47</v>
      </c>
      <c r="T161" s="26">
        <v>9.26</v>
      </c>
      <c r="U161" s="26">
        <f t="shared" si="12"/>
        <v>7.76</v>
      </c>
      <c r="V161" s="22">
        <f t="shared" si="13"/>
        <v>202.52</v>
      </c>
      <c r="W161" s="19">
        <f t="shared" si="14"/>
        <v>336.5</v>
      </c>
      <c r="X161" s="32">
        <f t="shared" si="7"/>
        <v>0.60184249628528974</v>
      </c>
      <c r="Y161" s="31">
        <f t="shared" si="5"/>
        <v>2.0251999999999999</v>
      </c>
      <c r="Z161" s="45">
        <f t="shared" si="6"/>
        <v>20252</v>
      </c>
      <c r="AA161" s="23" t="s">
        <v>47</v>
      </c>
    </row>
    <row r="162" spans="1:27" x14ac:dyDescent="0.6">
      <c r="A162" s="43">
        <v>44407</v>
      </c>
      <c r="B162" s="21" t="s">
        <v>49</v>
      </c>
      <c r="C162" s="25"/>
      <c r="D162" s="25"/>
      <c r="E162" s="25"/>
      <c r="F162" s="23" t="s">
        <v>46</v>
      </c>
      <c r="G162" s="41" t="s">
        <v>49</v>
      </c>
      <c r="H162" s="42" t="s">
        <v>98</v>
      </c>
      <c r="I162" s="41" t="s">
        <v>53</v>
      </c>
      <c r="J162" s="25"/>
      <c r="K162" s="21" t="s">
        <v>50</v>
      </c>
      <c r="L162" s="26">
        <v>2.5</v>
      </c>
      <c r="M162" s="26"/>
      <c r="N162" s="26"/>
      <c r="O162" s="26"/>
      <c r="P162" s="26"/>
      <c r="Q162" s="26"/>
      <c r="R162" s="22">
        <v>8.6</v>
      </c>
      <c r="S162" s="23" t="s">
        <v>48</v>
      </c>
      <c r="T162" s="26">
        <v>0</v>
      </c>
      <c r="U162" s="26">
        <f t="shared" si="12"/>
        <v>-2.5</v>
      </c>
      <c r="V162" s="22">
        <f t="shared" si="13"/>
        <v>200.02</v>
      </c>
      <c r="W162" s="19">
        <f t="shared" si="14"/>
        <v>339</v>
      </c>
      <c r="X162" s="32">
        <f t="shared" si="7"/>
        <v>0.5900294985250738</v>
      </c>
      <c r="Y162" s="31">
        <f t="shared" si="5"/>
        <v>2.0002</v>
      </c>
      <c r="Z162" s="45">
        <f t="shared" si="6"/>
        <v>20002</v>
      </c>
      <c r="AA162" s="23" t="s">
        <v>48</v>
      </c>
    </row>
    <row r="163" spans="1:27" x14ac:dyDescent="0.6">
      <c r="A163" s="43">
        <v>44408</v>
      </c>
      <c r="B163" s="21" t="s">
        <v>49</v>
      </c>
      <c r="C163" s="25"/>
      <c r="D163" s="25"/>
      <c r="E163" s="25"/>
      <c r="F163" s="23" t="s">
        <v>46</v>
      </c>
      <c r="G163" s="41" t="s">
        <v>49</v>
      </c>
      <c r="H163" s="42" t="s">
        <v>98</v>
      </c>
      <c r="I163" s="41" t="s">
        <v>53</v>
      </c>
      <c r="J163" s="25"/>
      <c r="K163" s="21" t="s">
        <v>50</v>
      </c>
      <c r="L163" s="26">
        <v>1.5</v>
      </c>
      <c r="M163" s="26"/>
      <c r="N163" s="26"/>
      <c r="O163" s="26"/>
      <c r="P163" s="26"/>
      <c r="Q163" s="26"/>
      <c r="R163" s="22">
        <v>11.9</v>
      </c>
      <c r="S163" s="23" t="s">
        <v>48</v>
      </c>
      <c r="T163" s="26">
        <v>0</v>
      </c>
      <c r="U163" s="26">
        <f t="shared" si="12"/>
        <v>-1.5</v>
      </c>
      <c r="V163" s="22">
        <f t="shared" si="13"/>
        <v>198.52</v>
      </c>
      <c r="W163" s="19">
        <f t="shared" si="14"/>
        <v>340.5</v>
      </c>
      <c r="X163" s="32">
        <f t="shared" si="7"/>
        <v>0.58302496328928055</v>
      </c>
      <c r="Y163" s="31">
        <f t="shared" si="5"/>
        <v>1.9852000000000001</v>
      </c>
      <c r="Z163" s="45">
        <f t="shared" si="6"/>
        <v>19852</v>
      </c>
      <c r="AA163" s="23" t="s">
        <v>48</v>
      </c>
    </row>
    <row r="164" spans="1:27" x14ac:dyDescent="0.6">
      <c r="A164" s="43">
        <v>44408</v>
      </c>
      <c r="B164" s="21" t="s">
        <v>49</v>
      </c>
      <c r="C164" s="25"/>
      <c r="D164" s="25"/>
      <c r="E164" s="25"/>
      <c r="F164" s="23" t="s">
        <v>46</v>
      </c>
      <c r="G164" s="41" t="s">
        <v>49</v>
      </c>
      <c r="H164" s="42" t="s">
        <v>98</v>
      </c>
      <c r="I164" s="49" t="s">
        <v>51</v>
      </c>
      <c r="J164" s="25"/>
      <c r="K164" s="21" t="s">
        <v>50</v>
      </c>
      <c r="L164" s="26">
        <v>2.5</v>
      </c>
      <c r="M164" s="26"/>
      <c r="N164" s="26"/>
      <c r="O164" s="26"/>
      <c r="P164" s="26"/>
      <c r="Q164" s="26"/>
      <c r="R164" s="22">
        <v>6.5</v>
      </c>
      <c r="S164" s="23" t="s">
        <v>47</v>
      </c>
      <c r="T164" s="26">
        <v>16.25</v>
      </c>
      <c r="U164" s="26">
        <f t="shared" si="12"/>
        <v>13.75</v>
      </c>
      <c r="V164" s="22">
        <f t="shared" si="13"/>
        <v>212.27</v>
      </c>
      <c r="W164" s="19">
        <f t="shared" si="14"/>
        <v>343</v>
      </c>
      <c r="X164" s="32">
        <f t="shared" si="7"/>
        <v>0.61886297376093302</v>
      </c>
      <c r="Y164" s="31">
        <f t="shared" si="5"/>
        <v>2.1227</v>
      </c>
      <c r="Z164" s="45">
        <f t="shared" si="6"/>
        <v>21227</v>
      </c>
      <c r="AA164" s="23" t="s">
        <v>47</v>
      </c>
    </row>
    <row r="165" spans="1:27" x14ac:dyDescent="0.6">
      <c r="A165" s="43">
        <v>44408</v>
      </c>
      <c r="B165" s="21" t="s">
        <v>49</v>
      </c>
      <c r="C165" s="25"/>
      <c r="D165" s="25"/>
      <c r="E165" s="25"/>
      <c r="F165" s="23" t="s">
        <v>46</v>
      </c>
      <c r="G165" s="41" t="s">
        <v>49</v>
      </c>
      <c r="H165" s="42" t="s">
        <v>98</v>
      </c>
      <c r="I165" s="49" t="s">
        <v>95</v>
      </c>
      <c r="J165" s="25"/>
      <c r="K165" s="21" t="s">
        <v>83</v>
      </c>
      <c r="L165" s="26">
        <v>1</v>
      </c>
      <c r="M165" s="26"/>
      <c r="N165" s="26"/>
      <c r="O165" s="26"/>
      <c r="P165" s="26"/>
      <c r="Q165" s="26"/>
      <c r="R165" s="22">
        <v>2.5499999999999998</v>
      </c>
      <c r="S165" s="23" t="s">
        <v>47</v>
      </c>
      <c r="T165" s="26">
        <v>2.5499999999999998</v>
      </c>
      <c r="U165" s="26">
        <f t="shared" si="12"/>
        <v>1.5499999999999998</v>
      </c>
      <c r="V165" s="22">
        <f t="shared" si="13"/>
        <v>213.82000000000002</v>
      </c>
      <c r="W165" s="19">
        <f t="shared" si="14"/>
        <v>344</v>
      </c>
      <c r="X165" s="32">
        <f t="shared" si="7"/>
        <v>0.62156976744186054</v>
      </c>
      <c r="Y165" s="31">
        <f t="shared" si="5"/>
        <v>2.1382000000000003</v>
      </c>
      <c r="Z165" s="45">
        <f t="shared" si="6"/>
        <v>21382.000000000004</v>
      </c>
      <c r="AA165" s="23" t="s">
        <v>47</v>
      </c>
    </row>
    <row r="166" spans="1:27" x14ac:dyDescent="0.6">
      <c r="A166" s="43">
        <v>44409</v>
      </c>
      <c r="B166" s="21" t="s">
        <v>49</v>
      </c>
      <c r="C166" s="25"/>
      <c r="D166" s="25"/>
      <c r="E166" s="25"/>
      <c r="F166" s="23" t="s">
        <v>46</v>
      </c>
      <c r="G166" s="41" t="s">
        <v>49</v>
      </c>
      <c r="H166" s="42" t="s">
        <v>98</v>
      </c>
      <c r="I166" s="41" t="s">
        <v>53</v>
      </c>
      <c r="J166" s="25"/>
      <c r="K166" s="21" t="s">
        <v>50</v>
      </c>
      <c r="L166" s="26">
        <v>2.5</v>
      </c>
      <c r="M166" s="26"/>
      <c r="N166" s="26"/>
      <c r="O166" s="26"/>
      <c r="P166" s="26"/>
      <c r="Q166" s="26"/>
      <c r="R166" s="22">
        <v>7.7</v>
      </c>
      <c r="S166" s="23" t="s">
        <v>48</v>
      </c>
      <c r="T166" s="26">
        <v>0</v>
      </c>
      <c r="U166" s="26">
        <f t="shared" si="12"/>
        <v>-2.5</v>
      </c>
      <c r="V166" s="22">
        <f t="shared" si="13"/>
        <v>211.32000000000002</v>
      </c>
      <c r="W166" s="19">
        <f t="shared" si="14"/>
        <v>346.5</v>
      </c>
      <c r="X166" s="32">
        <f t="shared" si="7"/>
        <v>0.6098701298701299</v>
      </c>
      <c r="Y166" s="31">
        <f t="shared" si="5"/>
        <v>2.1132000000000004</v>
      </c>
      <c r="Z166" s="45">
        <f t="shared" si="6"/>
        <v>21132.000000000004</v>
      </c>
      <c r="AA166" s="23" t="s">
        <v>48</v>
      </c>
    </row>
    <row r="167" spans="1:27" x14ac:dyDescent="0.6">
      <c r="A167" s="43">
        <v>44409</v>
      </c>
      <c r="B167" s="21" t="s">
        <v>49</v>
      </c>
      <c r="C167" s="25"/>
      <c r="D167" s="25"/>
      <c r="E167" s="25"/>
      <c r="F167" s="23" t="s">
        <v>46</v>
      </c>
      <c r="G167" s="41" t="s">
        <v>49</v>
      </c>
      <c r="H167" s="42" t="s">
        <v>98</v>
      </c>
      <c r="I167" s="41" t="s">
        <v>53</v>
      </c>
      <c r="J167" s="25"/>
      <c r="K167" s="21" t="s">
        <v>50</v>
      </c>
      <c r="L167" s="26">
        <v>1.5</v>
      </c>
      <c r="M167" s="26"/>
      <c r="N167" s="26"/>
      <c r="O167" s="26"/>
      <c r="P167" s="26"/>
      <c r="Q167" s="26"/>
      <c r="R167" s="22">
        <v>10.73</v>
      </c>
      <c r="S167" s="23" t="s">
        <v>48</v>
      </c>
      <c r="T167" s="26">
        <v>0</v>
      </c>
      <c r="U167" s="26">
        <f t="shared" si="12"/>
        <v>-1.5</v>
      </c>
      <c r="V167" s="22">
        <f t="shared" si="13"/>
        <v>209.82000000000002</v>
      </c>
      <c r="W167" s="19">
        <f t="shared" si="14"/>
        <v>348</v>
      </c>
      <c r="X167" s="32">
        <f t="shared" si="7"/>
        <v>0.60293103448275864</v>
      </c>
      <c r="Y167" s="31">
        <f t="shared" si="5"/>
        <v>2.0982000000000003</v>
      </c>
      <c r="Z167" s="45">
        <f t="shared" si="6"/>
        <v>20982.000000000004</v>
      </c>
      <c r="AA167" s="23" t="s">
        <v>48</v>
      </c>
    </row>
    <row r="168" spans="1:27" x14ac:dyDescent="0.6">
      <c r="A168" s="43">
        <v>44409</v>
      </c>
      <c r="B168" s="21" t="s">
        <v>49</v>
      </c>
      <c r="C168" s="25"/>
      <c r="D168" s="25"/>
      <c r="E168" s="25"/>
      <c r="F168" s="23" t="s">
        <v>46</v>
      </c>
      <c r="G168" s="41" t="s">
        <v>49</v>
      </c>
      <c r="H168" s="42" t="s">
        <v>98</v>
      </c>
      <c r="I168" s="41" t="s">
        <v>51</v>
      </c>
      <c r="J168" s="25"/>
      <c r="K168" s="21" t="s">
        <v>50</v>
      </c>
      <c r="L168" s="26">
        <v>2.5</v>
      </c>
      <c r="M168" s="26"/>
      <c r="N168" s="26"/>
      <c r="O168" s="26"/>
      <c r="P168" s="26"/>
      <c r="Q168" s="26"/>
      <c r="R168" s="22">
        <v>8</v>
      </c>
      <c r="S168" s="23" t="s">
        <v>48</v>
      </c>
      <c r="T168" s="26">
        <v>0</v>
      </c>
      <c r="U168" s="26">
        <f t="shared" si="12"/>
        <v>-2.5</v>
      </c>
      <c r="V168" s="22">
        <f t="shared" si="13"/>
        <v>207.32000000000002</v>
      </c>
      <c r="W168" s="19">
        <f t="shared" si="14"/>
        <v>350.5</v>
      </c>
      <c r="X168" s="32">
        <f t="shared" si="7"/>
        <v>0.59149786019971473</v>
      </c>
      <c r="Y168" s="31">
        <f t="shared" si="5"/>
        <v>2.0732000000000004</v>
      </c>
      <c r="Z168" s="45">
        <f t="shared" si="6"/>
        <v>20732.000000000004</v>
      </c>
      <c r="AA168" s="23" t="s">
        <v>48</v>
      </c>
    </row>
    <row r="169" spans="1:27" x14ac:dyDescent="0.6">
      <c r="A169" s="43">
        <v>44409</v>
      </c>
      <c r="B169" s="21" t="s">
        <v>49</v>
      </c>
      <c r="C169" s="25"/>
      <c r="D169" s="25"/>
      <c r="E169" s="25"/>
      <c r="F169" s="23" t="s">
        <v>46</v>
      </c>
      <c r="G169" s="41" t="s">
        <v>49</v>
      </c>
      <c r="H169" s="42" t="s">
        <v>98</v>
      </c>
      <c r="I169" s="49" t="s">
        <v>109</v>
      </c>
      <c r="J169" s="25"/>
      <c r="K169" s="21" t="s">
        <v>83</v>
      </c>
      <c r="L169" s="26">
        <v>2.5</v>
      </c>
      <c r="M169" s="26"/>
      <c r="N169" s="26"/>
      <c r="O169" s="26"/>
      <c r="P169" s="26"/>
      <c r="Q169" s="26"/>
      <c r="R169" s="22">
        <v>1.9</v>
      </c>
      <c r="S169" s="23" t="s">
        <v>47</v>
      </c>
      <c r="T169" s="26">
        <v>4.75</v>
      </c>
      <c r="U169" s="26">
        <f t="shared" si="12"/>
        <v>2.25</v>
      </c>
      <c r="V169" s="22">
        <f t="shared" si="13"/>
        <v>209.57000000000002</v>
      </c>
      <c r="W169" s="19">
        <f t="shared" si="14"/>
        <v>353</v>
      </c>
      <c r="X169" s="32">
        <f t="shared" si="7"/>
        <v>0.59368271954674223</v>
      </c>
      <c r="Y169" s="31">
        <f t="shared" si="5"/>
        <v>2.0957000000000003</v>
      </c>
      <c r="Z169" s="45">
        <f t="shared" si="6"/>
        <v>20957.000000000004</v>
      </c>
      <c r="AA169" s="23" t="s">
        <v>47</v>
      </c>
    </row>
    <row r="170" spans="1:27" x14ac:dyDescent="0.6">
      <c r="A170" s="43">
        <v>44414</v>
      </c>
      <c r="B170" s="21" t="s">
        <v>49</v>
      </c>
      <c r="C170" s="25"/>
      <c r="D170" s="25"/>
      <c r="E170" s="25"/>
      <c r="F170" s="23" t="s">
        <v>46</v>
      </c>
      <c r="G170" s="41" t="s">
        <v>49</v>
      </c>
      <c r="H170" s="42" t="s">
        <v>99</v>
      </c>
      <c r="I170" s="41" t="s">
        <v>57</v>
      </c>
      <c r="J170" s="25"/>
      <c r="K170" s="23" t="s">
        <v>50</v>
      </c>
      <c r="L170" s="26">
        <v>2.5</v>
      </c>
      <c r="M170" s="26"/>
      <c r="N170" s="26"/>
      <c r="O170" s="26"/>
      <c r="P170" s="26"/>
      <c r="Q170" s="26"/>
      <c r="R170" s="22">
        <v>7.1</v>
      </c>
      <c r="S170" s="23" t="s">
        <v>48</v>
      </c>
      <c r="T170" s="26">
        <v>0</v>
      </c>
      <c r="U170" s="26">
        <f t="shared" si="12"/>
        <v>-2.5</v>
      </c>
      <c r="V170" s="22">
        <f t="shared" si="13"/>
        <v>207.07000000000002</v>
      </c>
      <c r="W170" s="19">
        <f t="shared" si="14"/>
        <v>355.5</v>
      </c>
      <c r="X170" s="32">
        <f t="shared" si="7"/>
        <v>0.58247538677918431</v>
      </c>
      <c r="Y170" s="31">
        <f t="shared" si="5"/>
        <v>2.0707000000000004</v>
      </c>
      <c r="Z170" s="45">
        <f t="shared" si="6"/>
        <v>20707.000000000004</v>
      </c>
      <c r="AA170" s="23" t="s">
        <v>48</v>
      </c>
    </row>
    <row r="171" spans="1:27" x14ac:dyDescent="0.6">
      <c r="A171" s="43">
        <v>44415</v>
      </c>
      <c r="B171" s="21" t="s">
        <v>49</v>
      </c>
      <c r="C171" s="25"/>
      <c r="D171" s="25"/>
      <c r="E171" s="25"/>
      <c r="F171" s="23" t="s">
        <v>46</v>
      </c>
      <c r="G171" s="41" t="s">
        <v>49</v>
      </c>
      <c r="H171" s="42" t="s">
        <v>99</v>
      </c>
      <c r="I171" s="41" t="s">
        <v>57</v>
      </c>
      <c r="J171" s="25"/>
      <c r="K171" s="44" t="s">
        <v>50</v>
      </c>
      <c r="L171" s="26">
        <v>2.5</v>
      </c>
      <c r="M171" s="26"/>
      <c r="N171" s="26"/>
      <c r="O171" s="26"/>
      <c r="P171" s="26"/>
      <c r="Q171" s="26"/>
      <c r="R171" s="22">
        <v>7.54</v>
      </c>
      <c r="S171" s="23" t="s">
        <v>48</v>
      </c>
      <c r="T171" s="26">
        <v>0</v>
      </c>
      <c r="U171" s="26">
        <f t="shared" si="12"/>
        <v>-2.5</v>
      </c>
      <c r="V171" s="22">
        <f t="shared" si="13"/>
        <v>204.57000000000002</v>
      </c>
      <c r="W171" s="19">
        <f t="shared" si="14"/>
        <v>358</v>
      </c>
      <c r="X171" s="32">
        <f t="shared" si="7"/>
        <v>0.57142458100558668</v>
      </c>
      <c r="Y171" s="31">
        <f t="shared" si="5"/>
        <v>2.0457000000000001</v>
      </c>
      <c r="Z171" s="45">
        <f t="shared" si="6"/>
        <v>20457.000000000004</v>
      </c>
      <c r="AA171" s="23" t="s">
        <v>48</v>
      </c>
    </row>
    <row r="172" spans="1:27" x14ac:dyDescent="0.6">
      <c r="A172" s="43">
        <v>44415</v>
      </c>
      <c r="B172" s="21" t="s">
        <v>49</v>
      </c>
      <c r="C172" s="25"/>
      <c r="D172" s="25"/>
      <c r="E172" s="25"/>
      <c r="F172" s="23" t="s">
        <v>46</v>
      </c>
      <c r="G172" s="41" t="s">
        <v>49</v>
      </c>
      <c r="H172" s="42" t="s">
        <v>99</v>
      </c>
      <c r="I172" s="41" t="s">
        <v>53</v>
      </c>
      <c r="J172" s="25"/>
      <c r="K172" s="44" t="s">
        <v>50</v>
      </c>
      <c r="L172" s="26">
        <v>2.5</v>
      </c>
      <c r="M172" s="26"/>
      <c r="N172" s="26"/>
      <c r="O172" s="26"/>
      <c r="P172" s="26"/>
      <c r="Q172" s="26"/>
      <c r="R172" s="22">
        <v>7.4</v>
      </c>
      <c r="S172" s="23" t="s">
        <v>48</v>
      </c>
      <c r="T172" s="26">
        <v>0</v>
      </c>
      <c r="U172" s="26">
        <f t="shared" si="12"/>
        <v>-2.5</v>
      </c>
      <c r="V172" s="22">
        <f t="shared" si="13"/>
        <v>202.07000000000002</v>
      </c>
      <c r="W172" s="19">
        <f t="shared" si="14"/>
        <v>360.5</v>
      </c>
      <c r="X172" s="32">
        <f t="shared" si="7"/>
        <v>0.56052704576976431</v>
      </c>
      <c r="Y172" s="31">
        <f t="shared" si="5"/>
        <v>2.0207000000000002</v>
      </c>
      <c r="Z172" s="45">
        <f t="shared" si="6"/>
        <v>20207.000000000004</v>
      </c>
      <c r="AA172" s="23" t="s">
        <v>48</v>
      </c>
    </row>
    <row r="173" spans="1:27" x14ac:dyDescent="0.6">
      <c r="A173" s="43">
        <v>44415</v>
      </c>
      <c r="B173" s="21" t="s">
        <v>49</v>
      </c>
      <c r="C173" s="25"/>
      <c r="D173" s="25"/>
      <c r="E173" s="25"/>
      <c r="F173" s="23" t="s">
        <v>46</v>
      </c>
      <c r="G173" s="41" t="s">
        <v>49</v>
      </c>
      <c r="H173" s="42" t="s">
        <v>99</v>
      </c>
      <c r="I173" s="49" t="s">
        <v>110</v>
      </c>
      <c r="J173" s="25"/>
      <c r="K173" s="44" t="s">
        <v>83</v>
      </c>
      <c r="L173" s="26">
        <v>2</v>
      </c>
      <c r="M173" s="26"/>
      <c r="N173" s="26"/>
      <c r="O173" s="26"/>
      <c r="P173" s="26"/>
      <c r="Q173" s="26"/>
      <c r="R173" s="22">
        <v>2</v>
      </c>
      <c r="S173" s="23" t="s">
        <v>47</v>
      </c>
      <c r="T173" s="26">
        <v>4</v>
      </c>
      <c r="U173" s="26">
        <f t="shared" si="12"/>
        <v>2</v>
      </c>
      <c r="V173" s="22">
        <f t="shared" si="13"/>
        <v>204.07000000000002</v>
      </c>
      <c r="W173" s="19">
        <f t="shared" si="14"/>
        <v>362.5</v>
      </c>
      <c r="X173" s="32">
        <f t="shared" si="7"/>
        <v>0.56295172413793104</v>
      </c>
      <c r="Y173" s="31">
        <f t="shared" si="5"/>
        <v>2.0407000000000002</v>
      </c>
      <c r="Z173" s="45">
        <f t="shared" si="6"/>
        <v>20407.000000000004</v>
      </c>
      <c r="AA173" s="23" t="s">
        <v>47</v>
      </c>
    </row>
    <row r="174" spans="1:27" x14ac:dyDescent="0.6">
      <c r="A174" s="43">
        <v>44416</v>
      </c>
      <c r="B174" s="21" t="s">
        <v>49</v>
      </c>
      <c r="C174" s="25"/>
      <c r="D174" s="25"/>
      <c r="E174" s="25"/>
      <c r="F174" s="23" t="s">
        <v>46</v>
      </c>
      <c r="G174" s="41" t="s">
        <v>49</v>
      </c>
      <c r="H174" s="42" t="s">
        <v>99</v>
      </c>
      <c r="I174" s="41" t="s">
        <v>51</v>
      </c>
      <c r="J174" s="25"/>
      <c r="K174" s="44" t="s">
        <v>50</v>
      </c>
      <c r="L174" s="26">
        <v>2.5</v>
      </c>
      <c r="M174" s="26"/>
      <c r="N174" s="26"/>
      <c r="O174" s="26"/>
      <c r="P174" s="26"/>
      <c r="Q174" s="26"/>
      <c r="R174" s="22">
        <v>7.1</v>
      </c>
      <c r="S174" s="23" t="s">
        <v>48</v>
      </c>
      <c r="T174" s="26">
        <v>0</v>
      </c>
      <c r="U174" s="26">
        <f t="shared" si="12"/>
        <v>-2.5</v>
      </c>
      <c r="V174" s="22">
        <f t="shared" si="13"/>
        <v>201.57000000000002</v>
      </c>
      <c r="W174" s="19">
        <f t="shared" si="14"/>
        <v>365</v>
      </c>
      <c r="X174" s="32">
        <f t="shared" si="7"/>
        <v>0.5522465753424658</v>
      </c>
      <c r="Y174" s="31">
        <f t="shared" si="5"/>
        <v>2.0157000000000003</v>
      </c>
      <c r="Z174" s="45">
        <f t="shared" si="6"/>
        <v>20157.000000000004</v>
      </c>
      <c r="AA174" s="23" t="s">
        <v>48</v>
      </c>
    </row>
    <row r="175" spans="1:27" x14ac:dyDescent="0.6">
      <c r="A175" s="43">
        <v>44416</v>
      </c>
      <c r="B175" s="21" t="s">
        <v>49</v>
      </c>
      <c r="C175" s="25"/>
      <c r="D175" s="25"/>
      <c r="E175" s="25"/>
      <c r="F175" s="23" t="s">
        <v>46</v>
      </c>
      <c r="G175" s="41" t="s">
        <v>49</v>
      </c>
      <c r="H175" s="42" t="s">
        <v>99</v>
      </c>
      <c r="I175" s="41" t="s">
        <v>51</v>
      </c>
      <c r="J175" s="25"/>
      <c r="K175" s="44" t="s">
        <v>50</v>
      </c>
      <c r="L175" s="26">
        <v>2.5</v>
      </c>
      <c r="M175" s="26"/>
      <c r="N175" s="26"/>
      <c r="O175" s="26"/>
      <c r="P175" s="26"/>
      <c r="Q175" s="26"/>
      <c r="R175" s="22">
        <v>8</v>
      </c>
      <c r="S175" s="23" t="s">
        <v>48</v>
      </c>
      <c r="T175" s="26">
        <v>0</v>
      </c>
      <c r="U175" s="26">
        <f t="shared" si="12"/>
        <v>-2.5</v>
      </c>
      <c r="V175" s="22">
        <f t="shared" si="13"/>
        <v>199.07000000000002</v>
      </c>
      <c r="W175" s="19">
        <f t="shared" si="14"/>
        <v>367.5</v>
      </c>
      <c r="X175" s="32">
        <f t="shared" si="7"/>
        <v>0.54168707482993206</v>
      </c>
      <c r="Y175" s="31">
        <f t="shared" si="5"/>
        <v>1.9907000000000001</v>
      </c>
      <c r="Z175" s="45">
        <f t="shared" si="6"/>
        <v>19907.000000000004</v>
      </c>
      <c r="AA175" s="23" t="s">
        <v>48</v>
      </c>
    </row>
    <row r="176" spans="1:27" x14ac:dyDescent="0.6">
      <c r="A176" s="43">
        <v>44416</v>
      </c>
      <c r="B176" s="21" t="s">
        <v>49</v>
      </c>
      <c r="C176" s="25"/>
      <c r="D176" s="25"/>
      <c r="E176" s="25"/>
      <c r="F176" s="23" t="s">
        <v>46</v>
      </c>
      <c r="G176" s="41" t="s">
        <v>49</v>
      </c>
      <c r="H176" s="42" t="s">
        <v>99</v>
      </c>
      <c r="I176" s="49" t="s">
        <v>111</v>
      </c>
      <c r="J176" s="25"/>
      <c r="K176" s="44" t="s">
        <v>83</v>
      </c>
      <c r="L176" s="26">
        <v>1.5</v>
      </c>
      <c r="M176" s="26"/>
      <c r="N176" s="26"/>
      <c r="O176" s="26"/>
      <c r="P176" s="26"/>
      <c r="Q176" s="26"/>
      <c r="R176" s="22">
        <v>2</v>
      </c>
      <c r="S176" s="23" t="s">
        <v>47</v>
      </c>
      <c r="T176" s="26">
        <v>3</v>
      </c>
      <c r="U176" s="26">
        <f t="shared" si="12"/>
        <v>1.5</v>
      </c>
      <c r="V176" s="22">
        <f t="shared" si="13"/>
        <v>200.57000000000002</v>
      </c>
      <c r="W176" s="19">
        <f t="shared" si="14"/>
        <v>369</v>
      </c>
      <c r="X176" s="32">
        <f t="shared" si="7"/>
        <v>0.54355013550135511</v>
      </c>
      <c r="Y176" s="31">
        <f t="shared" si="5"/>
        <v>2.0057</v>
      </c>
      <c r="Z176" s="45">
        <f t="shared" si="6"/>
        <v>20057.000000000004</v>
      </c>
      <c r="AA176" s="23" t="s">
        <v>47</v>
      </c>
    </row>
    <row r="177" spans="1:27" x14ac:dyDescent="0.6">
      <c r="A177" s="43">
        <v>44417</v>
      </c>
      <c r="B177" s="21" t="s">
        <v>49</v>
      </c>
      <c r="C177" s="25"/>
      <c r="D177" s="25"/>
      <c r="E177" s="25"/>
      <c r="F177" s="23" t="s">
        <v>46</v>
      </c>
      <c r="G177" s="41" t="s">
        <v>49</v>
      </c>
      <c r="H177" s="42" t="s">
        <v>99</v>
      </c>
      <c r="I177" s="49" t="s">
        <v>51</v>
      </c>
      <c r="J177" s="25"/>
      <c r="K177" s="44" t="s">
        <v>50</v>
      </c>
      <c r="L177" s="26">
        <v>2.5</v>
      </c>
      <c r="M177" s="26"/>
      <c r="N177" s="26"/>
      <c r="O177" s="26"/>
      <c r="P177" s="26"/>
      <c r="Q177" s="26"/>
      <c r="R177" s="22">
        <v>7</v>
      </c>
      <c r="S177" s="23" t="s">
        <v>47</v>
      </c>
      <c r="T177" s="26">
        <v>17.5</v>
      </c>
      <c r="U177" s="26">
        <f t="shared" si="12"/>
        <v>15</v>
      </c>
      <c r="V177" s="22">
        <f t="shared" si="13"/>
        <v>215.57000000000002</v>
      </c>
      <c r="W177" s="19">
        <f t="shared" si="14"/>
        <v>371.5</v>
      </c>
      <c r="X177" s="32">
        <f t="shared" si="7"/>
        <v>0.58026917900403774</v>
      </c>
      <c r="Y177" s="31">
        <f t="shared" si="5"/>
        <v>2.1557000000000004</v>
      </c>
      <c r="Z177" s="45">
        <f t="shared" si="6"/>
        <v>21557.000000000004</v>
      </c>
      <c r="AA177" s="23" t="s">
        <v>47</v>
      </c>
    </row>
    <row r="178" spans="1:27" x14ac:dyDescent="0.6">
      <c r="A178" s="43">
        <v>44417</v>
      </c>
      <c r="B178" s="21" t="s">
        <v>49</v>
      </c>
      <c r="C178" s="25"/>
      <c r="D178" s="25"/>
      <c r="E178" s="25"/>
      <c r="F178" s="23" t="s">
        <v>46</v>
      </c>
      <c r="G178" s="41" t="s">
        <v>49</v>
      </c>
      <c r="H178" s="42" t="s">
        <v>99</v>
      </c>
      <c r="I178" s="49" t="s">
        <v>112</v>
      </c>
      <c r="J178" s="25"/>
      <c r="K178" s="44" t="s">
        <v>83</v>
      </c>
      <c r="L178" s="26">
        <v>2</v>
      </c>
      <c r="M178" s="26"/>
      <c r="N178" s="26"/>
      <c r="O178" s="26"/>
      <c r="P178" s="26"/>
      <c r="Q178" s="26"/>
      <c r="R178" s="22">
        <v>1.7</v>
      </c>
      <c r="S178" s="23" t="s">
        <v>47</v>
      </c>
      <c r="T178" s="26">
        <v>3.4</v>
      </c>
      <c r="U178" s="26">
        <f t="shared" si="12"/>
        <v>1.4</v>
      </c>
      <c r="V178" s="22">
        <f t="shared" si="13"/>
        <v>216.97000000000003</v>
      </c>
      <c r="W178" s="19">
        <f t="shared" si="14"/>
        <v>373.5</v>
      </c>
      <c r="X178" s="32">
        <f t="shared" si="7"/>
        <v>0.58091030789825981</v>
      </c>
      <c r="Y178" s="31">
        <f t="shared" si="5"/>
        <v>2.1697000000000002</v>
      </c>
      <c r="Z178" s="45">
        <f t="shared" si="6"/>
        <v>21697.000000000004</v>
      </c>
      <c r="AA178" s="23" t="s">
        <v>47</v>
      </c>
    </row>
    <row r="179" spans="1:27" x14ac:dyDescent="0.6">
      <c r="A179" s="43">
        <v>44421</v>
      </c>
      <c r="B179" s="21" t="s">
        <v>49</v>
      </c>
      <c r="C179" s="25"/>
      <c r="D179" s="25"/>
      <c r="E179" s="25"/>
      <c r="F179" s="23" t="s">
        <v>46</v>
      </c>
      <c r="G179" s="41" t="s">
        <v>49</v>
      </c>
      <c r="H179" s="42" t="s">
        <v>100</v>
      </c>
      <c r="I179" s="41" t="s">
        <v>51</v>
      </c>
      <c r="J179" s="25"/>
      <c r="K179" s="44" t="s">
        <v>50</v>
      </c>
      <c r="L179" s="26">
        <v>1.5</v>
      </c>
      <c r="M179" s="26"/>
      <c r="N179" s="26"/>
      <c r="O179" s="26"/>
      <c r="P179" s="26"/>
      <c r="Q179" s="26"/>
      <c r="R179" s="22">
        <v>14</v>
      </c>
      <c r="S179" s="23" t="s">
        <v>48</v>
      </c>
      <c r="T179" s="26">
        <v>0</v>
      </c>
      <c r="U179" s="26">
        <f t="shared" si="12"/>
        <v>-1.5</v>
      </c>
      <c r="V179" s="22">
        <f t="shared" si="13"/>
        <v>215.47000000000003</v>
      </c>
      <c r="W179" s="19">
        <f t="shared" si="14"/>
        <v>375</v>
      </c>
      <c r="X179" s="32">
        <f t="shared" si="7"/>
        <v>0.57458666666666669</v>
      </c>
      <c r="Y179" s="31">
        <f t="shared" si="5"/>
        <v>2.1547000000000001</v>
      </c>
      <c r="Z179" s="45">
        <f t="shared" si="6"/>
        <v>21547.000000000004</v>
      </c>
      <c r="AA179" s="23" t="s">
        <v>48</v>
      </c>
    </row>
    <row r="180" spans="1:27" x14ac:dyDescent="0.6">
      <c r="A180" s="43">
        <v>44421</v>
      </c>
      <c r="B180" s="21" t="s">
        <v>49</v>
      </c>
      <c r="C180" s="25"/>
      <c r="D180" s="25"/>
      <c r="E180" s="25"/>
      <c r="F180" s="23" t="s">
        <v>46</v>
      </c>
      <c r="G180" s="41" t="s">
        <v>49</v>
      </c>
      <c r="H180" s="42" t="s">
        <v>100</v>
      </c>
      <c r="I180" s="49" t="s">
        <v>113</v>
      </c>
      <c r="J180" s="25"/>
      <c r="K180" s="44" t="s">
        <v>83</v>
      </c>
      <c r="L180" s="26">
        <v>2</v>
      </c>
      <c r="M180" s="26"/>
      <c r="N180" s="26"/>
      <c r="O180" s="26"/>
      <c r="P180" s="26"/>
      <c r="Q180" s="26"/>
      <c r="R180" s="22">
        <v>2</v>
      </c>
      <c r="S180" s="23" t="s">
        <v>47</v>
      </c>
      <c r="T180" s="26">
        <v>4</v>
      </c>
      <c r="U180" s="26">
        <f t="shared" si="12"/>
        <v>2</v>
      </c>
      <c r="V180" s="22">
        <f t="shared" si="13"/>
        <v>217.47000000000003</v>
      </c>
      <c r="W180" s="19">
        <f t="shared" si="14"/>
        <v>377</v>
      </c>
      <c r="X180" s="32">
        <f t="shared" si="7"/>
        <v>0.57684350132626006</v>
      </c>
      <c r="Y180" s="31">
        <f t="shared" si="5"/>
        <v>2.1747000000000001</v>
      </c>
      <c r="Z180" s="45">
        <f t="shared" si="6"/>
        <v>21747.000000000004</v>
      </c>
      <c r="AA180" s="23" t="s">
        <v>47</v>
      </c>
    </row>
    <row r="181" spans="1:27" x14ac:dyDescent="0.6">
      <c r="A181" s="43">
        <v>44422</v>
      </c>
      <c r="B181" s="21" t="s">
        <v>49</v>
      </c>
      <c r="C181" s="25"/>
      <c r="D181" s="25"/>
      <c r="E181" s="25"/>
      <c r="F181" s="23" t="s">
        <v>46</v>
      </c>
      <c r="G181" s="41" t="s">
        <v>49</v>
      </c>
      <c r="H181" s="42" t="s">
        <v>100</v>
      </c>
      <c r="I181" s="49" t="s">
        <v>53</v>
      </c>
      <c r="J181" s="25"/>
      <c r="K181" s="44" t="s">
        <v>50</v>
      </c>
      <c r="L181" s="26">
        <v>2.5</v>
      </c>
      <c r="M181" s="26"/>
      <c r="N181" s="26"/>
      <c r="O181" s="26"/>
      <c r="P181" s="26"/>
      <c r="Q181" s="26"/>
      <c r="R181" s="22">
        <v>7.5</v>
      </c>
      <c r="S181" s="23" t="s">
        <v>47</v>
      </c>
      <c r="T181" s="26">
        <v>9.3800000000000008</v>
      </c>
      <c r="U181" s="26">
        <f t="shared" si="12"/>
        <v>6.8800000000000008</v>
      </c>
      <c r="V181" s="22">
        <f t="shared" si="13"/>
        <v>224.35000000000002</v>
      </c>
      <c r="W181" s="19">
        <f t="shared" si="14"/>
        <v>379.5</v>
      </c>
      <c r="X181" s="32">
        <f t="shared" si="7"/>
        <v>0.59117259552042167</v>
      </c>
      <c r="Y181" s="31">
        <f t="shared" si="5"/>
        <v>2.2435</v>
      </c>
      <c r="Z181" s="45">
        <f t="shared" si="6"/>
        <v>22435.000000000004</v>
      </c>
      <c r="AA181" s="23" t="s">
        <v>47</v>
      </c>
    </row>
    <row r="182" spans="1:27" x14ac:dyDescent="0.6">
      <c r="A182" s="43">
        <v>44422</v>
      </c>
      <c r="B182" s="21" t="s">
        <v>49</v>
      </c>
      <c r="C182" s="25"/>
      <c r="D182" s="25"/>
      <c r="E182" s="25"/>
      <c r="F182" s="23" t="s">
        <v>46</v>
      </c>
      <c r="G182" s="41" t="s">
        <v>49</v>
      </c>
      <c r="H182" s="42" t="s">
        <v>100</v>
      </c>
      <c r="I182" s="41" t="s">
        <v>53</v>
      </c>
      <c r="J182" s="25"/>
      <c r="K182" s="44" t="s">
        <v>50</v>
      </c>
      <c r="L182" s="26">
        <v>1.5</v>
      </c>
      <c r="M182" s="26"/>
      <c r="N182" s="26"/>
      <c r="O182" s="26"/>
      <c r="P182" s="26"/>
      <c r="Q182" s="26"/>
      <c r="R182" s="22">
        <v>12.61</v>
      </c>
      <c r="S182" s="23" t="s">
        <v>48</v>
      </c>
      <c r="T182" s="26">
        <v>0</v>
      </c>
      <c r="U182" s="26">
        <f t="shared" si="12"/>
        <v>-1.5</v>
      </c>
      <c r="V182" s="22">
        <f t="shared" si="13"/>
        <v>222.85000000000002</v>
      </c>
      <c r="W182" s="19">
        <f t="shared" si="14"/>
        <v>381</v>
      </c>
      <c r="X182" s="32">
        <f t="shared" si="7"/>
        <v>0.58490813648293971</v>
      </c>
      <c r="Y182" s="31">
        <f t="shared" si="5"/>
        <v>2.2285000000000004</v>
      </c>
      <c r="Z182" s="45">
        <f t="shared" si="6"/>
        <v>22285.000000000004</v>
      </c>
      <c r="AA182" s="23" t="s">
        <v>48</v>
      </c>
    </row>
    <row r="183" spans="1:27" x14ac:dyDescent="0.6">
      <c r="A183" s="43">
        <v>44422</v>
      </c>
      <c r="B183" s="21" t="s">
        <v>49</v>
      </c>
      <c r="C183" s="25"/>
      <c r="D183" s="25"/>
      <c r="E183" s="25"/>
      <c r="F183" s="23" t="s">
        <v>46</v>
      </c>
      <c r="G183" s="41" t="s">
        <v>49</v>
      </c>
      <c r="H183" s="42" t="s">
        <v>100</v>
      </c>
      <c r="I183" s="41" t="s">
        <v>53</v>
      </c>
      <c r="J183" s="25"/>
      <c r="K183" s="44" t="s">
        <v>50</v>
      </c>
      <c r="L183" s="26">
        <v>2</v>
      </c>
      <c r="M183" s="26"/>
      <c r="N183" s="26"/>
      <c r="O183" s="26"/>
      <c r="P183" s="26"/>
      <c r="Q183" s="26"/>
      <c r="R183" s="22">
        <v>9</v>
      </c>
      <c r="S183" s="23" t="s">
        <v>48</v>
      </c>
      <c r="T183" s="26">
        <v>0</v>
      </c>
      <c r="U183" s="26">
        <f t="shared" si="12"/>
        <v>-2</v>
      </c>
      <c r="V183" s="22">
        <f t="shared" si="13"/>
        <v>220.85000000000002</v>
      </c>
      <c r="W183" s="19">
        <f t="shared" si="14"/>
        <v>383</v>
      </c>
      <c r="X183" s="32">
        <f t="shared" si="7"/>
        <v>0.57663185378590087</v>
      </c>
      <c r="Y183" s="31">
        <f t="shared" si="5"/>
        <v>2.2085000000000004</v>
      </c>
      <c r="Z183" s="45">
        <f t="shared" si="6"/>
        <v>22085.000000000004</v>
      </c>
      <c r="AA183" s="23" t="s">
        <v>48</v>
      </c>
    </row>
    <row r="184" spans="1:27" x14ac:dyDescent="0.6">
      <c r="A184" s="43">
        <v>44423</v>
      </c>
      <c r="B184" s="21" t="s">
        <v>49</v>
      </c>
      <c r="C184" s="25"/>
      <c r="D184" s="25"/>
      <c r="E184" s="25"/>
      <c r="F184" s="23" t="s">
        <v>46</v>
      </c>
      <c r="G184" s="41" t="s">
        <v>49</v>
      </c>
      <c r="H184" s="42" t="s">
        <v>100</v>
      </c>
      <c r="I184" s="41" t="s">
        <v>114</v>
      </c>
      <c r="J184" s="25"/>
      <c r="K184" s="44" t="s">
        <v>83</v>
      </c>
      <c r="L184" s="26">
        <v>1.5</v>
      </c>
      <c r="M184" s="26"/>
      <c r="N184" s="26"/>
      <c r="O184" s="26"/>
      <c r="P184" s="26"/>
      <c r="Q184" s="26"/>
      <c r="R184" s="22">
        <v>1.9</v>
      </c>
      <c r="S184" s="23" t="s">
        <v>48</v>
      </c>
      <c r="T184" s="26">
        <v>0</v>
      </c>
      <c r="U184" s="26">
        <f t="shared" si="12"/>
        <v>-1.5</v>
      </c>
      <c r="V184" s="22">
        <f t="shared" si="13"/>
        <v>219.35000000000002</v>
      </c>
      <c r="W184" s="19">
        <f t="shared" si="14"/>
        <v>384.5</v>
      </c>
      <c r="X184" s="32">
        <f t="shared" si="7"/>
        <v>0.5704811443433031</v>
      </c>
      <c r="Y184" s="31">
        <f t="shared" si="5"/>
        <v>2.1935000000000002</v>
      </c>
      <c r="Z184" s="45">
        <f t="shared" si="6"/>
        <v>21935.000000000004</v>
      </c>
      <c r="AA184" s="23" t="s">
        <v>48</v>
      </c>
    </row>
    <row r="185" spans="1:27" x14ac:dyDescent="0.6">
      <c r="A185" s="43">
        <v>44423</v>
      </c>
      <c r="B185" s="21" t="s">
        <v>49</v>
      </c>
      <c r="C185" s="25"/>
      <c r="D185" s="25"/>
      <c r="E185" s="25"/>
      <c r="F185" s="23" t="s">
        <v>46</v>
      </c>
      <c r="G185" s="41" t="s">
        <v>49</v>
      </c>
      <c r="H185" s="42" t="s">
        <v>100</v>
      </c>
      <c r="I185" s="41" t="s">
        <v>53</v>
      </c>
      <c r="J185" s="25"/>
      <c r="K185" s="44" t="s">
        <v>50</v>
      </c>
      <c r="L185" s="26">
        <v>2.5</v>
      </c>
      <c r="M185" s="26"/>
      <c r="N185" s="26"/>
      <c r="O185" s="26"/>
      <c r="P185" s="26"/>
      <c r="Q185" s="26"/>
      <c r="R185" s="22">
        <v>7.4</v>
      </c>
      <c r="S185" s="23" t="s">
        <v>48</v>
      </c>
      <c r="T185" s="26">
        <v>0</v>
      </c>
      <c r="U185" s="26">
        <f t="shared" si="12"/>
        <v>-2.5</v>
      </c>
      <c r="V185" s="22">
        <f t="shared" si="13"/>
        <v>216.85000000000002</v>
      </c>
      <c r="W185" s="19">
        <f t="shared" si="14"/>
        <v>387</v>
      </c>
      <c r="X185" s="32">
        <f t="shared" si="7"/>
        <v>0.56033591731266152</v>
      </c>
      <c r="Y185" s="31">
        <f t="shared" si="5"/>
        <v>2.1685000000000003</v>
      </c>
      <c r="Z185" s="45">
        <f t="shared" si="6"/>
        <v>21685.000000000004</v>
      </c>
      <c r="AA185" s="23" t="s">
        <v>48</v>
      </c>
    </row>
    <row r="186" spans="1:27" x14ac:dyDescent="0.6">
      <c r="A186" s="43">
        <v>44423</v>
      </c>
      <c r="B186" s="21" t="s">
        <v>49</v>
      </c>
      <c r="C186" s="25"/>
      <c r="D186" s="25"/>
      <c r="E186" s="25"/>
      <c r="F186" s="23" t="s">
        <v>46</v>
      </c>
      <c r="G186" s="41" t="s">
        <v>49</v>
      </c>
      <c r="H186" s="42" t="s">
        <v>100</v>
      </c>
      <c r="I186" s="41" t="s">
        <v>51</v>
      </c>
      <c r="J186" s="25"/>
      <c r="K186" s="44" t="s">
        <v>50</v>
      </c>
      <c r="L186" s="26">
        <v>2</v>
      </c>
      <c r="M186" s="26"/>
      <c r="N186" s="26"/>
      <c r="O186" s="26"/>
      <c r="P186" s="26"/>
      <c r="Q186" s="26"/>
      <c r="R186" s="22">
        <v>11.25</v>
      </c>
      <c r="S186" s="23" t="s">
        <v>48</v>
      </c>
      <c r="T186" s="26">
        <v>0</v>
      </c>
      <c r="U186" s="26">
        <f t="shared" si="12"/>
        <v>-2</v>
      </c>
      <c r="V186" s="22">
        <f t="shared" si="13"/>
        <v>214.85000000000002</v>
      </c>
      <c r="W186" s="19">
        <f t="shared" si="14"/>
        <v>389</v>
      </c>
      <c r="X186" s="32">
        <f t="shared" si="7"/>
        <v>0.5523136246786633</v>
      </c>
      <c r="Y186" s="31">
        <f t="shared" si="5"/>
        <v>2.1485000000000003</v>
      </c>
      <c r="Z186" s="45">
        <f t="shared" si="6"/>
        <v>21485.000000000004</v>
      </c>
      <c r="AA186" s="23" t="s">
        <v>48</v>
      </c>
    </row>
    <row r="187" spans="1:27" x14ac:dyDescent="0.6">
      <c r="A187" s="43">
        <v>44423</v>
      </c>
      <c r="B187" s="21" t="s">
        <v>49</v>
      </c>
      <c r="C187" s="25"/>
      <c r="D187" s="25"/>
      <c r="E187" s="25"/>
      <c r="F187" s="23" t="s">
        <v>46</v>
      </c>
      <c r="G187" s="41" t="s">
        <v>49</v>
      </c>
      <c r="H187" s="42" t="s">
        <v>100</v>
      </c>
      <c r="I187" s="49" t="s">
        <v>115</v>
      </c>
      <c r="J187" s="25"/>
      <c r="K187" s="44" t="s">
        <v>83</v>
      </c>
      <c r="L187" s="26">
        <v>1.5</v>
      </c>
      <c r="M187" s="26"/>
      <c r="N187" s="26"/>
      <c r="O187" s="26"/>
      <c r="P187" s="26"/>
      <c r="Q187" s="26"/>
      <c r="R187" s="22">
        <v>1.87</v>
      </c>
      <c r="S187" s="23" t="s">
        <v>47</v>
      </c>
      <c r="T187" s="26">
        <v>2.8</v>
      </c>
      <c r="U187" s="26">
        <f t="shared" si="12"/>
        <v>1.2999999999999998</v>
      </c>
      <c r="V187" s="22">
        <f t="shared" si="13"/>
        <v>216.15000000000003</v>
      </c>
      <c r="W187" s="19">
        <f t="shared" si="14"/>
        <v>390.5</v>
      </c>
      <c r="X187" s="32">
        <f t="shared" si="7"/>
        <v>0.55352112676056342</v>
      </c>
      <c r="Y187" s="31">
        <f t="shared" si="5"/>
        <v>2.1615000000000002</v>
      </c>
      <c r="Z187" s="45">
        <f t="shared" si="6"/>
        <v>21615.000000000004</v>
      </c>
      <c r="AA187" s="23" t="s">
        <v>47</v>
      </c>
    </row>
    <row r="188" spans="1:27" x14ac:dyDescent="0.6">
      <c r="A188" s="43">
        <v>44423</v>
      </c>
      <c r="B188" s="21" t="s">
        <v>49</v>
      </c>
      <c r="C188" s="25"/>
      <c r="D188" s="25"/>
      <c r="E188" s="25"/>
      <c r="F188" s="23" t="s">
        <v>46</v>
      </c>
      <c r="G188" s="41" t="s">
        <v>49</v>
      </c>
      <c r="H188" s="42" t="s">
        <v>100</v>
      </c>
      <c r="I188" s="49" t="s">
        <v>95</v>
      </c>
      <c r="J188" s="25"/>
      <c r="K188" s="44" t="s">
        <v>83</v>
      </c>
      <c r="L188" s="26">
        <v>1</v>
      </c>
      <c r="M188" s="26"/>
      <c r="N188" s="26"/>
      <c r="O188" s="26"/>
      <c r="P188" s="26"/>
      <c r="Q188" s="26"/>
      <c r="R188" s="22">
        <v>2.92</v>
      </c>
      <c r="S188" s="23" t="s">
        <v>47</v>
      </c>
      <c r="T188" s="26">
        <v>2.92</v>
      </c>
      <c r="U188" s="26">
        <f t="shared" si="12"/>
        <v>1.92</v>
      </c>
      <c r="V188" s="22">
        <f t="shared" si="13"/>
        <v>218.07000000000002</v>
      </c>
      <c r="W188" s="19">
        <f t="shared" si="14"/>
        <v>391.5</v>
      </c>
      <c r="X188" s="32">
        <f t="shared" si="7"/>
        <v>0.55701149425287366</v>
      </c>
      <c r="Y188" s="31">
        <f t="shared" si="5"/>
        <v>2.1807000000000003</v>
      </c>
      <c r="Z188" s="45">
        <f t="shared" si="6"/>
        <v>21807.000000000004</v>
      </c>
      <c r="AA188" s="23" t="s">
        <v>47</v>
      </c>
    </row>
    <row r="189" spans="1:27" x14ac:dyDescent="0.6">
      <c r="A189" s="43">
        <v>44428</v>
      </c>
      <c r="B189" s="21" t="s">
        <v>49</v>
      </c>
      <c r="C189" s="25"/>
      <c r="D189" s="25"/>
      <c r="E189" s="25"/>
      <c r="F189" s="23" t="s">
        <v>46</v>
      </c>
      <c r="G189" s="41" t="s">
        <v>49</v>
      </c>
      <c r="H189" s="42" t="s">
        <v>101</v>
      </c>
      <c r="I189" s="41" t="s">
        <v>51</v>
      </c>
      <c r="J189" s="25"/>
      <c r="K189" s="44" t="s">
        <v>50</v>
      </c>
      <c r="L189" s="26">
        <v>2.5</v>
      </c>
      <c r="M189" s="26"/>
      <c r="N189" s="26"/>
      <c r="O189" s="26"/>
      <c r="P189" s="26"/>
      <c r="Q189" s="26"/>
      <c r="R189" s="22">
        <v>8</v>
      </c>
      <c r="S189" s="23" t="s">
        <v>48</v>
      </c>
      <c r="T189" s="26">
        <v>0</v>
      </c>
      <c r="U189" s="26">
        <f t="shared" si="12"/>
        <v>-2.5</v>
      </c>
      <c r="V189" s="22">
        <f t="shared" si="13"/>
        <v>215.57000000000002</v>
      </c>
      <c r="W189" s="19">
        <f t="shared" si="14"/>
        <v>394</v>
      </c>
      <c r="X189" s="32">
        <f t="shared" si="7"/>
        <v>0.54713197969543148</v>
      </c>
      <c r="Y189" s="31">
        <f t="shared" si="5"/>
        <v>2.1557000000000004</v>
      </c>
      <c r="Z189" s="45">
        <f t="shared" si="6"/>
        <v>21557.000000000004</v>
      </c>
      <c r="AA189" s="23" t="s">
        <v>48</v>
      </c>
    </row>
    <row r="190" spans="1:27" x14ac:dyDescent="0.6">
      <c r="A190" s="43">
        <v>44428</v>
      </c>
      <c r="B190" s="21" t="s">
        <v>49</v>
      </c>
      <c r="C190" s="25"/>
      <c r="D190" s="25"/>
      <c r="E190" s="25"/>
      <c r="F190" s="23" t="s">
        <v>46</v>
      </c>
      <c r="G190" s="41" t="s">
        <v>49</v>
      </c>
      <c r="H190" s="42" t="s">
        <v>101</v>
      </c>
      <c r="I190" s="41" t="s">
        <v>116</v>
      </c>
      <c r="J190" s="25"/>
      <c r="K190" s="44" t="s">
        <v>83</v>
      </c>
      <c r="L190" s="26">
        <v>3</v>
      </c>
      <c r="M190" s="26"/>
      <c r="N190" s="26"/>
      <c r="O190" s="26"/>
      <c r="P190" s="26"/>
      <c r="Q190" s="26"/>
      <c r="R190" s="22">
        <v>1.8</v>
      </c>
      <c r="S190" s="23" t="s">
        <v>48</v>
      </c>
      <c r="T190" s="26">
        <v>0</v>
      </c>
      <c r="U190" s="26">
        <f t="shared" si="12"/>
        <v>-3</v>
      </c>
      <c r="V190" s="22">
        <f t="shared" si="13"/>
        <v>212.57000000000002</v>
      </c>
      <c r="W190" s="19">
        <f t="shared" si="14"/>
        <v>397</v>
      </c>
      <c r="X190" s="32">
        <f t="shared" si="7"/>
        <v>0.53544080604534006</v>
      </c>
      <c r="Y190" s="31">
        <f t="shared" si="5"/>
        <v>2.1257000000000001</v>
      </c>
      <c r="Z190" s="45">
        <f t="shared" si="6"/>
        <v>21257.000000000004</v>
      </c>
      <c r="AA190" s="23" t="s">
        <v>48</v>
      </c>
    </row>
    <row r="191" spans="1:27" x14ac:dyDescent="0.6">
      <c r="A191" s="43">
        <v>44429</v>
      </c>
      <c r="B191" s="21" t="s">
        <v>49</v>
      </c>
      <c r="C191" s="25"/>
      <c r="D191" s="25"/>
      <c r="E191" s="25"/>
      <c r="F191" s="23" t="s">
        <v>46</v>
      </c>
      <c r="G191" s="41" t="s">
        <v>49</v>
      </c>
      <c r="H191" s="42" t="s">
        <v>101</v>
      </c>
      <c r="I191" s="41" t="s">
        <v>53</v>
      </c>
      <c r="J191" s="25"/>
      <c r="K191" s="44" t="s">
        <v>50</v>
      </c>
      <c r="L191" s="26">
        <v>2.5</v>
      </c>
      <c r="M191" s="26"/>
      <c r="N191" s="26"/>
      <c r="O191" s="26"/>
      <c r="P191" s="26"/>
      <c r="Q191" s="26"/>
      <c r="R191" s="22">
        <v>8.1999999999999993</v>
      </c>
      <c r="S191" s="23" t="s">
        <v>48</v>
      </c>
      <c r="T191" s="26">
        <v>0</v>
      </c>
      <c r="U191" s="26">
        <f t="shared" si="12"/>
        <v>-2.5</v>
      </c>
      <c r="V191" s="22">
        <f t="shared" si="13"/>
        <v>210.07000000000002</v>
      </c>
      <c r="W191" s="19">
        <f t="shared" si="14"/>
        <v>399.5</v>
      </c>
      <c r="X191" s="32">
        <f t="shared" si="7"/>
        <v>0.52583229036295376</v>
      </c>
      <c r="Y191" s="31">
        <f t="shared" si="5"/>
        <v>2.1007000000000002</v>
      </c>
      <c r="Z191" s="45">
        <f t="shared" si="6"/>
        <v>21007.000000000004</v>
      </c>
      <c r="AA191" s="23" t="s">
        <v>48</v>
      </c>
    </row>
    <row r="192" spans="1:27" x14ac:dyDescent="0.6">
      <c r="A192" s="43">
        <v>44429</v>
      </c>
      <c r="B192" s="21" t="s">
        <v>49</v>
      </c>
      <c r="C192" s="25"/>
      <c r="D192" s="25"/>
      <c r="E192" s="25"/>
      <c r="F192" s="23" t="s">
        <v>46</v>
      </c>
      <c r="G192" s="41" t="s">
        <v>49</v>
      </c>
      <c r="H192" s="42" t="s">
        <v>101</v>
      </c>
      <c r="I192" s="41" t="s">
        <v>51</v>
      </c>
      <c r="J192" s="25"/>
      <c r="K192" s="44" t="s">
        <v>50</v>
      </c>
      <c r="L192" s="26">
        <v>2.5</v>
      </c>
      <c r="M192" s="26"/>
      <c r="N192" s="26"/>
      <c r="O192" s="26"/>
      <c r="P192" s="26"/>
      <c r="Q192" s="26"/>
      <c r="R192" s="22">
        <v>8.1999999999999993</v>
      </c>
      <c r="S192" s="23" t="s">
        <v>48</v>
      </c>
      <c r="T192" s="26">
        <v>0</v>
      </c>
      <c r="U192" s="26">
        <f t="shared" si="12"/>
        <v>-2.5</v>
      </c>
      <c r="V192" s="22">
        <f t="shared" si="13"/>
        <v>207.57000000000002</v>
      </c>
      <c r="W192" s="19">
        <f t="shared" si="14"/>
        <v>402</v>
      </c>
      <c r="X192" s="32">
        <f t="shared" si="7"/>
        <v>0.51634328358208958</v>
      </c>
      <c r="Y192" s="31">
        <f t="shared" si="5"/>
        <v>2.0757000000000003</v>
      </c>
      <c r="Z192" s="45">
        <f t="shared" si="6"/>
        <v>20757.000000000004</v>
      </c>
      <c r="AA192" s="23" t="s">
        <v>48</v>
      </c>
    </row>
    <row r="193" spans="1:27" x14ac:dyDescent="0.6">
      <c r="A193" s="43">
        <v>44429</v>
      </c>
      <c r="B193" s="21" t="s">
        <v>49</v>
      </c>
      <c r="C193" s="25"/>
      <c r="D193" s="25"/>
      <c r="E193" s="25"/>
      <c r="F193" s="23" t="s">
        <v>46</v>
      </c>
      <c r="G193" s="41" t="s">
        <v>49</v>
      </c>
      <c r="H193" s="42" t="s">
        <v>101</v>
      </c>
      <c r="I193" s="41" t="s">
        <v>51</v>
      </c>
      <c r="J193" s="25"/>
      <c r="K193" s="44" t="s">
        <v>50</v>
      </c>
      <c r="L193" s="26">
        <v>1.5</v>
      </c>
      <c r="M193" s="26"/>
      <c r="N193" s="26"/>
      <c r="O193" s="26"/>
      <c r="P193" s="26"/>
      <c r="Q193" s="26"/>
      <c r="R193" s="22">
        <v>9.44</v>
      </c>
      <c r="S193" s="23" t="s">
        <v>48</v>
      </c>
      <c r="T193" s="26">
        <v>0</v>
      </c>
      <c r="U193" s="26">
        <f t="shared" si="12"/>
        <v>-1.5</v>
      </c>
      <c r="V193" s="22">
        <f t="shared" si="13"/>
        <v>206.07000000000002</v>
      </c>
      <c r="W193" s="19">
        <f t="shared" si="14"/>
        <v>403.5</v>
      </c>
      <c r="X193" s="32">
        <f t="shared" si="7"/>
        <v>0.51070631970260227</v>
      </c>
      <c r="Y193" s="31">
        <f t="shared" si="5"/>
        <v>2.0607000000000002</v>
      </c>
      <c r="Z193" s="45">
        <f t="shared" si="6"/>
        <v>20607.000000000004</v>
      </c>
      <c r="AA193" s="23" t="s">
        <v>48</v>
      </c>
    </row>
    <row r="194" spans="1:27" x14ac:dyDescent="0.6">
      <c r="A194" s="43">
        <v>44429</v>
      </c>
      <c r="B194" s="21" t="s">
        <v>49</v>
      </c>
      <c r="C194" s="25"/>
      <c r="D194" s="25"/>
      <c r="E194" s="25"/>
      <c r="F194" s="23" t="s">
        <v>46</v>
      </c>
      <c r="G194" s="41" t="s">
        <v>49</v>
      </c>
      <c r="H194" s="42" t="s">
        <v>101</v>
      </c>
      <c r="I194" s="49" t="s">
        <v>117</v>
      </c>
      <c r="J194" s="25"/>
      <c r="K194" s="44" t="s">
        <v>83</v>
      </c>
      <c r="L194" s="26">
        <v>1.5</v>
      </c>
      <c r="M194" s="26"/>
      <c r="N194" s="26"/>
      <c r="O194" s="26"/>
      <c r="P194" s="26"/>
      <c r="Q194" s="26"/>
      <c r="R194" s="22">
        <v>1.8</v>
      </c>
      <c r="S194" s="23" t="s">
        <v>47</v>
      </c>
      <c r="T194" s="26">
        <v>2.75</v>
      </c>
      <c r="U194" s="26">
        <f t="shared" si="12"/>
        <v>1.25</v>
      </c>
      <c r="V194" s="22">
        <f t="shared" si="13"/>
        <v>207.32000000000002</v>
      </c>
      <c r="W194" s="19">
        <f t="shared" si="14"/>
        <v>405</v>
      </c>
      <c r="X194" s="32">
        <f t="shared" si="7"/>
        <v>0.51190123456790126</v>
      </c>
      <c r="Y194" s="31">
        <f t="shared" si="5"/>
        <v>2.0732000000000004</v>
      </c>
      <c r="Z194" s="45">
        <f t="shared" si="6"/>
        <v>20732.000000000004</v>
      </c>
      <c r="AA194" s="23" t="s">
        <v>47</v>
      </c>
    </row>
    <row r="195" spans="1:27" x14ac:dyDescent="0.6">
      <c r="A195" s="43">
        <v>44430</v>
      </c>
      <c r="B195" s="21" t="s">
        <v>49</v>
      </c>
      <c r="C195" s="25"/>
      <c r="D195" s="25"/>
      <c r="E195" s="25"/>
      <c r="F195" s="23" t="s">
        <v>46</v>
      </c>
      <c r="G195" s="41" t="s">
        <v>49</v>
      </c>
      <c r="H195" s="42" t="s">
        <v>101</v>
      </c>
      <c r="I195" s="41" t="s">
        <v>53</v>
      </c>
      <c r="J195" s="25"/>
      <c r="K195" s="44" t="s">
        <v>50</v>
      </c>
      <c r="L195" s="26">
        <v>2.5</v>
      </c>
      <c r="M195" s="26"/>
      <c r="N195" s="26"/>
      <c r="O195" s="26"/>
      <c r="P195" s="26"/>
      <c r="Q195" s="26"/>
      <c r="R195" s="22">
        <v>7.7</v>
      </c>
      <c r="S195" s="23" t="s">
        <v>48</v>
      </c>
      <c r="T195" s="26">
        <v>0</v>
      </c>
      <c r="U195" s="26">
        <f t="shared" si="12"/>
        <v>-2.5</v>
      </c>
      <c r="V195" s="22">
        <f t="shared" si="13"/>
        <v>204.82000000000002</v>
      </c>
      <c r="W195" s="19">
        <f t="shared" si="14"/>
        <v>407.5</v>
      </c>
      <c r="X195" s="32">
        <f t="shared" si="7"/>
        <v>0.50262576687116567</v>
      </c>
      <c r="Y195" s="31">
        <f t="shared" si="5"/>
        <v>2.0482</v>
      </c>
      <c r="Z195" s="45">
        <f t="shared" si="6"/>
        <v>20482.000000000004</v>
      </c>
      <c r="AA195" s="23" t="s">
        <v>48</v>
      </c>
    </row>
    <row r="196" spans="1:27" x14ac:dyDescent="0.6">
      <c r="A196" s="43">
        <v>44430</v>
      </c>
      <c r="B196" s="21" t="s">
        <v>49</v>
      </c>
      <c r="C196" s="25"/>
      <c r="D196" s="25"/>
      <c r="E196" s="25"/>
      <c r="F196" s="23" t="s">
        <v>46</v>
      </c>
      <c r="G196" s="41" t="s">
        <v>49</v>
      </c>
      <c r="H196" s="42" t="s">
        <v>101</v>
      </c>
      <c r="I196" s="41" t="s">
        <v>51</v>
      </c>
      <c r="J196" s="25"/>
      <c r="K196" s="44" t="s">
        <v>50</v>
      </c>
      <c r="L196" s="26">
        <v>2.5</v>
      </c>
      <c r="M196" s="26"/>
      <c r="N196" s="26"/>
      <c r="O196" s="26"/>
      <c r="P196" s="26"/>
      <c r="Q196" s="26"/>
      <c r="R196" s="22">
        <v>7.5</v>
      </c>
      <c r="S196" s="23" t="s">
        <v>48</v>
      </c>
      <c r="T196" s="26">
        <v>0</v>
      </c>
      <c r="U196" s="26">
        <f t="shared" ref="U196:U216" si="15">-$L196+T196</f>
        <v>-2.5</v>
      </c>
      <c r="V196" s="22">
        <f t="shared" si="13"/>
        <v>202.32000000000002</v>
      </c>
      <c r="W196" s="19">
        <f t="shared" si="14"/>
        <v>410</v>
      </c>
      <c r="X196" s="32">
        <f t="shared" si="7"/>
        <v>0.49346341463414639</v>
      </c>
      <c r="Y196" s="31">
        <f t="shared" si="5"/>
        <v>2.0232000000000001</v>
      </c>
      <c r="Z196" s="45">
        <f t="shared" si="6"/>
        <v>20232.000000000004</v>
      </c>
      <c r="AA196" s="23" t="s">
        <v>48</v>
      </c>
    </row>
    <row r="197" spans="1:27" x14ac:dyDescent="0.6">
      <c r="A197" s="43">
        <v>44430</v>
      </c>
      <c r="B197" s="21" t="s">
        <v>49</v>
      </c>
      <c r="C197" s="25"/>
      <c r="D197" s="25"/>
      <c r="E197" s="25"/>
      <c r="F197" s="23" t="s">
        <v>46</v>
      </c>
      <c r="G197" s="41" t="s">
        <v>49</v>
      </c>
      <c r="H197" s="42" t="s">
        <v>101</v>
      </c>
      <c r="I197" s="41" t="s">
        <v>53</v>
      </c>
      <c r="J197" s="25"/>
      <c r="K197" s="44" t="s">
        <v>50</v>
      </c>
      <c r="L197" s="26">
        <v>2.5</v>
      </c>
      <c r="M197" s="26"/>
      <c r="N197" s="26"/>
      <c r="O197" s="26"/>
      <c r="P197" s="26"/>
      <c r="Q197" s="26"/>
      <c r="R197" s="22">
        <v>7.25</v>
      </c>
      <c r="S197" s="23" t="s">
        <v>48</v>
      </c>
      <c r="T197" s="26">
        <v>0</v>
      </c>
      <c r="U197" s="26">
        <f t="shared" si="15"/>
        <v>-2.5</v>
      </c>
      <c r="V197" s="22">
        <f t="shared" ref="V197:V215" si="16">V196+U197</f>
        <v>199.82000000000002</v>
      </c>
      <c r="W197" s="19">
        <f t="shared" si="14"/>
        <v>412.5</v>
      </c>
      <c r="X197" s="32">
        <f t="shared" si="7"/>
        <v>0.48441212121212124</v>
      </c>
      <c r="Y197" s="31">
        <f t="shared" si="5"/>
        <v>1.9982000000000002</v>
      </c>
      <c r="Z197" s="45">
        <f t="shared" si="6"/>
        <v>19982.000000000004</v>
      </c>
      <c r="AA197" s="23" t="s">
        <v>48</v>
      </c>
    </row>
    <row r="198" spans="1:27" x14ac:dyDescent="0.6">
      <c r="A198" s="43">
        <v>44636</v>
      </c>
      <c r="B198" s="21" t="s">
        <v>49</v>
      </c>
      <c r="C198" s="25"/>
      <c r="D198" s="25"/>
      <c r="E198" s="25"/>
      <c r="F198" s="23" t="s">
        <v>46</v>
      </c>
      <c r="G198" s="41" t="s">
        <v>49</v>
      </c>
      <c r="H198" s="42" t="s">
        <v>52</v>
      </c>
      <c r="I198" s="41" t="s">
        <v>118</v>
      </c>
      <c r="J198" s="25"/>
      <c r="K198" s="44" t="s">
        <v>83</v>
      </c>
      <c r="L198" s="26">
        <v>2.5</v>
      </c>
      <c r="M198" s="26"/>
      <c r="N198" s="26"/>
      <c r="O198" s="26"/>
      <c r="P198" s="26"/>
      <c r="Q198" s="26"/>
      <c r="R198" s="22">
        <v>1.8</v>
      </c>
      <c r="S198" s="23" t="s">
        <v>48</v>
      </c>
      <c r="T198" s="26">
        <v>0</v>
      </c>
      <c r="U198" s="26">
        <f t="shared" si="15"/>
        <v>-2.5</v>
      </c>
      <c r="V198" s="22">
        <f t="shared" si="16"/>
        <v>197.32000000000002</v>
      </c>
      <c r="W198" s="19">
        <f t="shared" si="14"/>
        <v>415</v>
      </c>
      <c r="X198" s="32">
        <f t="shared" si="7"/>
        <v>0.47546987951807235</v>
      </c>
      <c r="Y198" s="31">
        <f t="shared" si="5"/>
        <v>1.9732000000000003</v>
      </c>
      <c r="Z198" s="45">
        <f t="shared" si="6"/>
        <v>19732.000000000004</v>
      </c>
      <c r="AA198" s="23" t="s">
        <v>48</v>
      </c>
    </row>
    <row r="199" spans="1:27" x14ac:dyDescent="0.6">
      <c r="A199" s="35">
        <v>44637</v>
      </c>
      <c r="B199" s="21" t="s">
        <v>49</v>
      </c>
      <c r="C199" s="25"/>
      <c r="D199" s="25"/>
      <c r="E199" s="25"/>
      <c r="F199" s="25" t="s">
        <v>46</v>
      </c>
      <c r="G199" s="25" t="s">
        <v>49</v>
      </c>
      <c r="H199" s="29" t="s">
        <v>52</v>
      </c>
      <c r="I199" s="23" t="s">
        <v>54</v>
      </c>
      <c r="J199" s="25"/>
      <c r="K199" s="21" t="s">
        <v>50</v>
      </c>
      <c r="L199" s="26">
        <v>1.5</v>
      </c>
      <c r="M199" s="26"/>
      <c r="N199" s="26"/>
      <c r="O199" s="26"/>
      <c r="P199" s="26"/>
      <c r="Q199" s="26"/>
      <c r="R199" s="22">
        <v>6.5</v>
      </c>
      <c r="S199" s="25" t="s">
        <v>48</v>
      </c>
      <c r="T199" s="26">
        <v>0</v>
      </c>
      <c r="U199" s="26">
        <f t="shared" si="15"/>
        <v>-1.5</v>
      </c>
      <c r="V199" s="22">
        <f t="shared" si="16"/>
        <v>195.82000000000002</v>
      </c>
      <c r="W199" s="19">
        <f t="shared" si="14"/>
        <v>416.5</v>
      </c>
      <c r="X199" s="32">
        <f t="shared" si="7"/>
        <v>0.47015606242497004</v>
      </c>
      <c r="Y199" s="31">
        <f t="shared" si="5"/>
        <v>1.9582000000000002</v>
      </c>
      <c r="Z199" s="45">
        <f t="shared" si="6"/>
        <v>19582.000000000004</v>
      </c>
      <c r="AA199" s="23" t="s">
        <v>48</v>
      </c>
    </row>
    <row r="200" spans="1:27" x14ac:dyDescent="0.6">
      <c r="A200" s="35">
        <v>44637</v>
      </c>
      <c r="B200" s="21" t="s">
        <v>49</v>
      </c>
      <c r="C200" s="25"/>
      <c r="D200" s="25"/>
      <c r="E200" s="25"/>
      <c r="F200" s="25" t="s">
        <v>46</v>
      </c>
      <c r="G200" s="25" t="s">
        <v>49</v>
      </c>
      <c r="H200" s="29" t="s">
        <v>52</v>
      </c>
      <c r="I200" s="23" t="s">
        <v>119</v>
      </c>
      <c r="J200" s="25"/>
      <c r="K200" s="21" t="s">
        <v>83</v>
      </c>
      <c r="L200" s="26">
        <v>2.75</v>
      </c>
      <c r="M200" s="26"/>
      <c r="N200" s="26"/>
      <c r="O200" s="26"/>
      <c r="P200" s="26"/>
      <c r="Q200" s="26"/>
      <c r="R200" s="22">
        <v>1.82</v>
      </c>
      <c r="S200" s="25" t="s">
        <v>48</v>
      </c>
      <c r="T200" s="26">
        <v>0</v>
      </c>
      <c r="U200" s="26">
        <f t="shared" si="15"/>
        <v>-2.75</v>
      </c>
      <c r="V200" s="22">
        <f t="shared" si="16"/>
        <v>193.07000000000002</v>
      </c>
      <c r="W200" s="19">
        <f t="shared" si="14"/>
        <v>419.25</v>
      </c>
      <c r="X200" s="32">
        <f t="shared" ref="X200:X215" si="17">SUM(V200/W200)</f>
        <v>0.46051282051282055</v>
      </c>
      <c r="Y200" s="31">
        <f t="shared" ref="Y200:Y215" si="18">V200/100</f>
        <v>1.9307000000000003</v>
      </c>
      <c r="Z200" s="45">
        <f t="shared" ref="Z200:Z215" si="19">V200*100</f>
        <v>19307.000000000004</v>
      </c>
      <c r="AA200" s="23" t="s">
        <v>48</v>
      </c>
    </row>
    <row r="201" spans="1:27" x14ac:dyDescent="0.6">
      <c r="A201" s="35">
        <v>44639</v>
      </c>
      <c r="B201" s="25" t="s">
        <v>49</v>
      </c>
      <c r="C201" s="25"/>
      <c r="D201" s="25"/>
      <c r="E201" s="25"/>
      <c r="F201" s="25" t="s">
        <v>46</v>
      </c>
      <c r="G201" s="25" t="s">
        <v>49</v>
      </c>
      <c r="H201" s="29" t="s">
        <v>52</v>
      </c>
      <c r="I201" s="48" t="s">
        <v>120</v>
      </c>
      <c r="J201" s="25"/>
      <c r="K201" s="21" t="s">
        <v>83</v>
      </c>
      <c r="L201" s="26">
        <v>2.5</v>
      </c>
      <c r="M201" s="26"/>
      <c r="N201" s="26"/>
      <c r="O201" s="26"/>
      <c r="P201" s="26"/>
      <c r="Q201" s="26"/>
      <c r="R201" s="22">
        <v>1.85</v>
      </c>
      <c r="S201" s="25" t="s">
        <v>47</v>
      </c>
      <c r="T201" s="26">
        <v>4.62</v>
      </c>
      <c r="U201" s="26">
        <f t="shared" si="15"/>
        <v>2.12</v>
      </c>
      <c r="V201" s="22">
        <f t="shared" si="16"/>
        <v>195.19000000000003</v>
      </c>
      <c r="W201" s="19">
        <f t="shared" si="14"/>
        <v>421.75</v>
      </c>
      <c r="X201" s="32">
        <f t="shared" si="17"/>
        <v>0.46280972139893306</v>
      </c>
      <c r="Y201" s="31">
        <f t="shared" si="18"/>
        <v>1.9519000000000002</v>
      </c>
      <c r="Z201" s="45">
        <f t="shared" si="19"/>
        <v>19519.000000000004</v>
      </c>
      <c r="AA201" s="23" t="s">
        <v>47</v>
      </c>
    </row>
    <row r="202" spans="1:27" x14ac:dyDescent="0.6">
      <c r="A202" s="35">
        <v>44639</v>
      </c>
      <c r="B202" s="25" t="s">
        <v>49</v>
      </c>
      <c r="C202" s="25"/>
      <c r="D202" s="25"/>
      <c r="E202" s="25"/>
      <c r="F202" s="25" t="s">
        <v>46</v>
      </c>
      <c r="G202" s="25" t="s">
        <v>49</v>
      </c>
      <c r="H202" s="29" t="s">
        <v>52</v>
      </c>
      <c r="I202" s="48" t="s">
        <v>54</v>
      </c>
      <c r="J202" s="25"/>
      <c r="K202" s="21" t="s">
        <v>50</v>
      </c>
      <c r="L202" s="26">
        <v>2</v>
      </c>
      <c r="M202" s="26"/>
      <c r="N202" s="26"/>
      <c r="O202" s="26"/>
      <c r="P202" s="26"/>
      <c r="Q202" s="26"/>
      <c r="R202" s="22">
        <v>5</v>
      </c>
      <c r="S202" s="25" t="s">
        <v>47</v>
      </c>
      <c r="T202" s="26">
        <v>10</v>
      </c>
      <c r="U202" s="26">
        <f t="shared" si="15"/>
        <v>8</v>
      </c>
      <c r="V202" s="22">
        <f t="shared" si="16"/>
        <v>203.19000000000003</v>
      </c>
      <c r="W202" s="19">
        <f t="shared" si="14"/>
        <v>423.75</v>
      </c>
      <c r="X202" s="32">
        <f t="shared" si="17"/>
        <v>0.47950442477876115</v>
      </c>
      <c r="Y202" s="31">
        <f t="shared" si="18"/>
        <v>2.0319000000000003</v>
      </c>
      <c r="Z202" s="45">
        <f t="shared" si="19"/>
        <v>20319.000000000004</v>
      </c>
      <c r="AA202" s="23" t="s">
        <v>47</v>
      </c>
    </row>
    <row r="203" spans="1:27" x14ac:dyDescent="0.6">
      <c r="A203" s="35">
        <v>44639</v>
      </c>
      <c r="B203" s="25" t="s">
        <v>49</v>
      </c>
      <c r="C203" s="25"/>
      <c r="D203" s="25"/>
      <c r="E203" s="25"/>
      <c r="F203" s="25" t="s">
        <v>46</v>
      </c>
      <c r="G203" s="25" t="s">
        <v>49</v>
      </c>
      <c r="H203" s="29" t="s">
        <v>52</v>
      </c>
      <c r="I203" s="23" t="s">
        <v>121</v>
      </c>
      <c r="J203" s="25"/>
      <c r="K203" s="21" t="s">
        <v>50</v>
      </c>
      <c r="L203" s="26">
        <v>2</v>
      </c>
      <c r="M203" s="26"/>
      <c r="N203" s="26"/>
      <c r="O203" s="26"/>
      <c r="P203" s="26"/>
      <c r="Q203" s="26"/>
      <c r="R203" s="22">
        <v>5.5</v>
      </c>
      <c r="S203" s="25" t="s">
        <v>48</v>
      </c>
      <c r="T203" s="26">
        <v>0</v>
      </c>
      <c r="U203" s="26">
        <f t="shared" si="15"/>
        <v>-2</v>
      </c>
      <c r="V203" s="22">
        <f t="shared" si="16"/>
        <v>201.19000000000003</v>
      </c>
      <c r="W203" s="19">
        <f t="shared" si="14"/>
        <v>425.75</v>
      </c>
      <c r="X203" s="32">
        <f t="shared" si="17"/>
        <v>0.4725543159130946</v>
      </c>
      <c r="Y203" s="31">
        <f t="shared" si="18"/>
        <v>2.0119000000000002</v>
      </c>
      <c r="Z203" s="45">
        <f t="shared" si="19"/>
        <v>20119.000000000004</v>
      </c>
      <c r="AA203" s="23" t="s">
        <v>48</v>
      </c>
    </row>
    <row r="204" spans="1:27" x14ac:dyDescent="0.6">
      <c r="A204" s="35">
        <v>44639</v>
      </c>
      <c r="B204" s="25" t="s">
        <v>49</v>
      </c>
      <c r="C204" s="25"/>
      <c r="D204" s="25"/>
      <c r="E204" s="25"/>
      <c r="F204" s="25" t="s">
        <v>46</v>
      </c>
      <c r="G204" s="25" t="s">
        <v>49</v>
      </c>
      <c r="H204" s="29" t="s">
        <v>52</v>
      </c>
      <c r="I204" s="48" t="s">
        <v>54</v>
      </c>
      <c r="J204" s="25"/>
      <c r="K204" s="21" t="s">
        <v>50</v>
      </c>
      <c r="L204" s="26">
        <v>1.5</v>
      </c>
      <c r="M204" s="26"/>
      <c r="N204" s="26"/>
      <c r="O204" s="26"/>
      <c r="P204" s="26"/>
      <c r="Q204" s="26"/>
      <c r="R204" s="22">
        <v>3.93</v>
      </c>
      <c r="S204" s="25" t="s">
        <v>47</v>
      </c>
      <c r="T204" s="26">
        <v>5.89</v>
      </c>
      <c r="U204" s="26">
        <f t="shared" si="15"/>
        <v>4.3899999999999997</v>
      </c>
      <c r="V204" s="22">
        <f t="shared" si="16"/>
        <v>205.58</v>
      </c>
      <c r="W204" s="19">
        <f t="shared" si="14"/>
        <v>427.25</v>
      </c>
      <c r="X204" s="32">
        <f t="shared" si="17"/>
        <v>0.48117027501462845</v>
      </c>
      <c r="Y204" s="31">
        <f t="shared" si="18"/>
        <v>2.0558000000000001</v>
      </c>
      <c r="Z204" s="45">
        <f t="shared" si="19"/>
        <v>20558</v>
      </c>
      <c r="AA204" s="23" t="s">
        <v>47</v>
      </c>
    </row>
    <row r="205" spans="1:27" x14ac:dyDescent="0.6">
      <c r="A205" s="35">
        <v>44640</v>
      </c>
      <c r="B205" s="25" t="s">
        <v>49</v>
      </c>
      <c r="C205" s="25"/>
      <c r="D205" s="25"/>
      <c r="E205" s="25"/>
      <c r="F205" s="25" t="s">
        <v>46</v>
      </c>
      <c r="G205" s="25" t="s">
        <v>49</v>
      </c>
      <c r="H205" s="29" t="s">
        <v>52</v>
      </c>
      <c r="I205" s="23" t="s">
        <v>122</v>
      </c>
      <c r="J205" s="25"/>
      <c r="K205" s="21" t="s">
        <v>83</v>
      </c>
      <c r="L205" s="26">
        <v>3</v>
      </c>
      <c r="M205" s="26"/>
      <c r="N205" s="26"/>
      <c r="O205" s="26"/>
      <c r="P205" s="26"/>
      <c r="Q205" s="26"/>
      <c r="R205" s="22">
        <v>2</v>
      </c>
      <c r="S205" s="25" t="s">
        <v>48</v>
      </c>
      <c r="T205" s="26">
        <v>0</v>
      </c>
      <c r="U205" s="26">
        <f t="shared" si="15"/>
        <v>-3</v>
      </c>
      <c r="V205" s="22">
        <f t="shared" si="16"/>
        <v>202.58</v>
      </c>
      <c r="W205" s="19">
        <f t="shared" ref="W205:W215" si="20">W204+L205</f>
        <v>430.25</v>
      </c>
      <c r="X205" s="32">
        <f t="shared" si="17"/>
        <v>0.47084253341080767</v>
      </c>
      <c r="Y205" s="31">
        <f t="shared" si="18"/>
        <v>2.0258000000000003</v>
      </c>
      <c r="Z205" s="45">
        <f t="shared" si="19"/>
        <v>20258</v>
      </c>
      <c r="AA205" s="23" t="s">
        <v>48</v>
      </c>
    </row>
    <row r="206" spans="1:27" x14ac:dyDescent="0.6">
      <c r="A206" s="35">
        <v>44640</v>
      </c>
      <c r="B206" s="23" t="s">
        <v>49</v>
      </c>
      <c r="C206" s="25"/>
      <c r="D206" s="25"/>
      <c r="E206" s="25"/>
      <c r="F206" s="23" t="s">
        <v>46</v>
      </c>
      <c r="G206" s="23" t="s">
        <v>49</v>
      </c>
      <c r="H206" s="29" t="s">
        <v>52</v>
      </c>
      <c r="I206" s="23" t="s">
        <v>54</v>
      </c>
      <c r="J206" s="25"/>
      <c r="K206" s="21" t="s">
        <v>50</v>
      </c>
      <c r="L206" s="26">
        <v>2</v>
      </c>
      <c r="M206" s="26"/>
      <c r="N206" s="26"/>
      <c r="O206" s="26"/>
      <c r="P206" s="26"/>
      <c r="Q206" s="26"/>
      <c r="R206" s="22">
        <v>5.75</v>
      </c>
      <c r="S206" s="25" t="s">
        <v>48</v>
      </c>
      <c r="T206" s="26">
        <v>0</v>
      </c>
      <c r="U206" s="26">
        <f t="shared" si="15"/>
        <v>-2</v>
      </c>
      <c r="V206" s="22">
        <f t="shared" si="16"/>
        <v>200.58</v>
      </c>
      <c r="W206" s="19">
        <f t="shared" si="20"/>
        <v>432.25</v>
      </c>
      <c r="X206" s="32">
        <f t="shared" si="17"/>
        <v>0.464037015615963</v>
      </c>
      <c r="Y206" s="31">
        <f t="shared" si="18"/>
        <v>2.0058000000000002</v>
      </c>
      <c r="Z206" s="45">
        <f t="shared" si="19"/>
        <v>20058</v>
      </c>
      <c r="AA206" s="23" t="s">
        <v>48</v>
      </c>
    </row>
    <row r="207" spans="1:27" x14ac:dyDescent="0.6">
      <c r="A207" s="35">
        <v>44644</v>
      </c>
      <c r="B207" s="23" t="s">
        <v>49</v>
      </c>
      <c r="C207" s="25"/>
      <c r="D207" s="25"/>
      <c r="E207" s="25"/>
      <c r="F207" s="23" t="s">
        <v>46</v>
      </c>
      <c r="G207" s="23" t="s">
        <v>49</v>
      </c>
      <c r="H207" s="29" t="s">
        <v>56</v>
      </c>
      <c r="I207" s="23" t="s">
        <v>54</v>
      </c>
      <c r="J207" s="25"/>
      <c r="K207" s="21" t="s">
        <v>50</v>
      </c>
      <c r="L207" s="26">
        <v>2</v>
      </c>
      <c r="M207" s="26"/>
      <c r="N207" s="26"/>
      <c r="O207" s="26"/>
      <c r="P207" s="26"/>
      <c r="Q207" s="26"/>
      <c r="R207" s="22">
        <v>4.5</v>
      </c>
      <c r="S207" s="25" t="s">
        <v>48</v>
      </c>
      <c r="T207" s="26">
        <v>0</v>
      </c>
      <c r="U207" s="26">
        <f t="shared" si="15"/>
        <v>-2</v>
      </c>
      <c r="V207" s="22">
        <f t="shared" si="16"/>
        <v>198.58</v>
      </c>
      <c r="W207" s="19">
        <f t="shared" si="20"/>
        <v>434.25</v>
      </c>
      <c r="X207" s="32">
        <f t="shared" si="17"/>
        <v>0.45729418537708694</v>
      </c>
      <c r="Y207" s="31">
        <f t="shared" si="18"/>
        <v>1.9858000000000002</v>
      </c>
      <c r="Z207" s="45">
        <f t="shared" si="19"/>
        <v>19858</v>
      </c>
      <c r="AA207" s="23" t="s">
        <v>48</v>
      </c>
    </row>
    <row r="208" spans="1:27" x14ac:dyDescent="0.6">
      <c r="A208" s="35">
        <v>44645</v>
      </c>
      <c r="B208" s="23" t="s">
        <v>49</v>
      </c>
      <c r="C208" s="25"/>
      <c r="D208" s="25"/>
      <c r="E208" s="25"/>
      <c r="F208" s="23" t="s">
        <v>46</v>
      </c>
      <c r="G208" s="23" t="s">
        <v>49</v>
      </c>
      <c r="H208" s="29" t="s">
        <v>56</v>
      </c>
      <c r="I208" s="23" t="s">
        <v>123</v>
      </c>
      <c r="J208" s="25"/>
      <c r="K208" s="21" t="s">
        <v>83</v>
      </c>
      <c r="L208" s="26">
        <v>2.5</v>
      </c>
      <c r="M208" s="26"/>
      <c r="N208" s="26"/>
      <c r="O208" s="26"/>
      <c r="P208" s="26"/>
      <c r="Q208" s="26"/>
      <c r="R208" s="22">
        <v>1.7</v>
      </c>
      <c r="S208" s="25" t="s">
        <v>48</v>
      </c>
      <c r="T208" s="24" t="str">
        <f>IF(($AA208="W"),ROUND(($L208*$R208),2),"0.00")</f>
        <v>0.00</v>
      </c>
      <c r="U208" s="26">
        <f t="shared" si="15"/>
        <v>-2.5</v>
      </c>
      <c r="V208" s="22">
        <f t="shared" si="16"/>
        <v>196.08</v>
      </c>
      <c r="W208" s="19">
        <f t="shared" si="20"/>
        <v>436.75</v>
      </c>
      <c r="X208" s="32">
        <f t="shared" si="17"/>
        <v>0.44895248998282772</v>
      </c>
      <c r="Y208" s="31">
        <f t="shared" si="18"/>
        <v>1.9608000000000001</v>
      </c>
      <c r="Z208" s="45">
        <f t="shared" si="19"/>
        <v>19608</v>
      </c>
      <c r="AA208" s="23" t="s">
        <v>48</v>
      </c>
    </row>
    <row r="209" spans="1:27" x14ac:dyDescent="0.6">
      <c r="A209" s="35">
        <v>44646</v>
      </c>
      <c r="B209" s="23" t="s">
        <v>49</v>
      </c>
      <c r="C209" s="25"/>
      <c r="D209" s="25"/>
      <c r="E209" s="25"/>
      <c r="F209" s="23" t="s">
        <v>46</v>
      </c>
      <c r="G209" s="23" t="s">
        <v>49</v>
      </c>
      <c r="H209" s="29" t="s">
        <v>56</v>
      </c>
      <c r="I209" s="23" t="s">
        <v>54</v>
      </c>
      <c r="J209" s="25"/>
      <c r="K209" s="21" t="s">
        <v>50</v>
      </c>
      <c r="L209" s="26">
        <v>2</v>
      </c>
      <c r="M209" s="26"/>
      <c r="N209" s="26"/>
      <c r="O209" s="26"/>
      <c r="P209" s="26"/>
      <c r="Q209" s="26"/>
      <c r="R209" s="22">
        <v>6.25</v>
      </c>
      <c r="S209" s="25" t="s">
        <v>48</v>
      </c>
      <c r="T209" s="24" t="str">
        <f t="shared" ref="T209:T298" si="21">IF(($AA209="W"),ROUND(($L209*$R209),2),"0.00")</f>
        <v>0.00</v>
      </c>
      <c r="U209" s="26">
        <f t="shared" si="15"/>
        <v>-2</v>
      </c>
      <c r="V209" s="22">
        <f t="shared" si="16"/>
        <v>194.08</v>
      </c>
      <c r="W209" s="19">
        <f t="shared" si="20"/>
        <v>438.75</v>
      </c>
      <c r="X209" s="32">
        <f t="shared" si="17"/>
        <v>0.44234757834757837</v>
      </c>
      <c r="Y209" s="31">
        <f t="shared" si="18"/>
        <v>1.9408000000000001</v>
      </c>
      <c r="Z209" s="45">
        <f t="shared" si="19"/>
        <v>19408</v>
      </c>
      <c r="AA209" s="23" t="s">
        <v>48</v>
      </c>
    </row>
    <row r="210" spans="1:27" x14ac:dyDescent="0.6">
      <c r="A210" s="35">
        <v>44646</v>
      </c>
      <c r="B210" s="23" t="s">
        <v>49</v>
      </c>
      <c r="C210" s="25"/>
      <c r="D210" s="25"/>
      <c r="E210" s="25"/>
      <c r="F210" s="23" t="s">
        <v>46</v>
      </c>
      <c r="G210" s="23" t="s">
        <v>49</v>
      </c>
      <c r="H210" s="29" t="s">
        <v>56</v>
      </c>
      <c r="I210" s="23" t="s">
        <v>59</v>
      </c>
      <c r="J210" s="25"/>
      <c r="K210" s="21" t="s">
        <v>50</v>
      </c>
      <c r="L210" s="26">
        <v>2.5</v>
      </c>
      <c r="M210" s="26"/>
      <c r="N210" s="26"/>
      <c r="O210" s="26"/>
      <c r="P210" s="26"/>
      <c r="Q210" s="26"/>
      <c r="R210" s="22">
        <v>3.34</v>
      </c>
      <c r="S210" s="25" t="s">
        <v>48</v>
      </c>
      <c r="T210" s="24" t="str">
        <f t="shared" si="21"/>
        <v>0.00</v>
      </c>
      <c r="U210" s="26">
        <f t="shared" si="15"/>
        <v>-2.5</v>
      </c>
      <c r="V210" s="22">
        <f t="shared" si="16"/>
        <v>191.58</v>
      </c>
      <c r="W210" s="19">
        <f t="shared" si="20"/>
        <v>441.25</v>
      </c>
      <c r="X210" s="32">
        <f t="shared" si="17"/>
        <v>0.43417563739376774</v>
      </c>
      <c r="Y210" s="31">
        <f t="shared" si="18"/>
        <v>1.9158000000000002</v>
      </c>
      <c r="Z210" s="45">
        <f t="shared" si="19"/>
        <v>19158</v>
      </c>
      <c r="AA210" s="23" t="s">
        <v>48</v>
      </c>
    </row>
    <row r="211" spans="1:27" x14ac:dyDescent="0.6">
      <c r="A211" s="35">
        <v>44647</v>
      </c>
      <c r="B211" s="23" t="s">
        <v>49</v>
      </c>
      <c r="C211" s="25"/>
      <c r="D211" s="25"/>
      <c r="E211" s="25"/>
      <c r="F211" s="23" t="s">
        <v>46</v>
      </c>
      <c r="G211" s="23" t="s">
        <v>49</v>
      </c>
      <c r="H211" s="29" t="s">
        <v>56</v>
      </c>
      <c r="I211" s="23" t="s">
        <v>54</v>
      </c>
      <c r="J211" s="25"/>
      <c r="K211" s="21" t="s">
        <v>50</v>
      </c>
      <c r="L211" s="26">
        <v>3</v>
      </c>
      <c r="M211" s="26"/>
      <c r="N211" s="26"/>
      <c r="O211" s="26"/>
      <c r="P211" s="26"/>
      <c r="Q211" s="26"/>
      <c r="R211" s="22">
        <v>2.0299999999999998</v>
      </c>
      <c r="S211" s="25" t="s">
        <v>48</v>
      </c>
      <c r="T211" s="24" t="str">
        <f t="shared" si="21"/>
        <v>0.00</v>
      </c>
      <c r="U211" s="26">
        <f t="shared" si="15"/>
        <v>-3</v>
      </c>
      <c r="V211" s="22">
        <f t="shared" si="16"/>
        <v>188.58</v>
      </c>
      <c r="W211" s="19">
        <f t="shared" si="20"/>
        <v>444.25</v>
      </c>
      <c r="X211" s="32">
        <f t="shared" si="17"/>
        <v>0.42449071468767591</v>
      </c>
      <c r="Y211" s="31">
        <f t="shared" si="18"/>
        <v>1.8858000000000001</v>
      </c>
      <c r="Z211" s="45">
        <f t="shared" si="19"/>
        <v>18858</v>
      </c>
      <c r="AA211" s="23" t="s">
        <v>48</v>
      </c>
    </row>
    <row r="212" spans="1:27" x14ac:dyDescent="0.6">
      <c r="A212" s="35">
        <v>44647</v>
      </c>
      <c r="B212" s="23" t="s">
        <v>49</v>
      </c>
      <c r="C212" s="25"/>
      <c r="D212" s="25"/>
      <c r="E212" s="25"/>
      <c r="F212" s="23" t="s">
        <v>46</v>
      </c>
      <c r="G212" s="23" t="s">
        <v>49</v>
      </c>
      <c r="H212" s="29" t="s">
        <v>56</v>
      </c>
      <c r="I212" s="48" t="s">
        <v>121</v>
      </c>
      <c r="J212" s="25"/>
      <c r="K212" s="21" t="s">
        <v>50</v>
      </c>
      <c r="L212" s="26">
        <v>2</v>
      </c>
      <c r="M212" s="26"/>
      <c r="N212" s="26"/>
      <c r="O212" s="26"/>
      <c r="P212" s="26"/>
      <c r="Q212" s="26"/>
      <c r="R212" s="22">
        <v>4.55</v>
      </c>
      <c r="S212" s="25" t="s">
        <v>47</v>
      </c>
      <c r="T212" s="24">
        <f t="shared" si="21"/>
        <v>9.1</v>
      </c>
      <c r="U212" s="26">
        <f t="shared" si="15"/>
        <v>7.1</v>
      </c>
      <c r="V212" s="22">
        <f t="shared" si="16"/>
        <v>195.68</v>
      </c>
      <c r="W212" s="19">
        <f t="shared" si="20"/>
        <v>446.25</v>
      </c>
      <c r="X212" s="32">
        <f t="shared" si="17"/>
        <v>0.43849859943977593</v>
      </c>
      <c r="Y212" s="31">
        <f t="shared" si="18"/>
        <v>1.9568000000000001</v>
      </c>
      <c r="Z212" s="45">
        <f t="shared" si="19"/>
        <v>19568</v>
      </c>
      <c r="AA212" s="23" t="s">
        <v>47</v>
      </c>
    </row>
    <row r="213" spans="1:27" x14ac:dyDescent="0.6">
      <c r="A213" s="35">
        <v>44647</v>
      </c>
      <c r="B213" s="23" t="s">
        <v>49</v>
      </c>
      <c r="C213" s="25"/>
      <c r="D213" s="25"/>
      <c r="E213" s="25"/>
      <c r="F213" s="23" t="s">
        <v>46</v>
      </c>
      <c r="G213" s="23" t="s">
        <v>49</v>
      </c>
      <c r="H213" s="29" t="s">
        <v>56</v>
      </c>
      <c r="I213" s="23" t="s">
        <v>54</v>
      </c>
      <c r="J213" s="25"/>
      <c r="K213" s="21" t="s">
        <v>50</v>
      </c>
      <c r="L213" s="26">
        <v>1.5</v>
      </c>
      <c r="M213" s="26"/>
      <c r="N213" s="26"/>
      <c r="O213" s="26"/>
      <c r="P213" s="26"/>
      <c r="Q213" s="26"/>
      <c r="R213" s="22">
        <v>4.93</v>
      </c>
      <c r="S213" s="25" t="s">
        <v>48</v>
      </c>
      <c r="T213" s="24" t="str">
        <f t="shared" si="21"/>
        <v>0.00</v>
      </c>
      <c r="U213" s="26">
        <f t="shared" si="15"/>
        <v>-1.5</v>
      </c>
      <c r="V213" s="22">
        <f t="shared" si="16"/>
        <v>194.18</v>
      </c>
      <c r="W213" s="19">
        <f t="shared" si="20"/>
        <v>447.75</v>
      </c>
      <c r="X213" s="32">
        <f t="shared" si="17"/>
        <v>0.43367950865438304</v>
      </c>
      <c r="Y213" s="31">
        <f t="shared" si="18"/>
        <v>1.9418</v>
      </c>
      <c r="Z213" s="45">
        <f t="shared" si="19"/>
        <v>19418</v>
      </c>
      <c r="AA213" s="23" t="s">
        <v>48</v>
      </c>
    </row>
    <row r="214" spans="1:27" x14ac:dyDescent="0.6">
      <c r="A214" s="35">
        <v>44647</v>
      </c>
      <c r="B214" s="25" t="s">
        <v>49</v>
      </c>
      <c r="C214" s="25"/>
      <c r="D214" s="25"/>
      <c r="E214" s="25"/>
      <c r="F214" s="25" t="s">
        <v>46</v>
      </c>
      <c r="G214" s="25" t="s">
        <v>49</v>
      </c>
      <c r="H214" s="29" t="s">
        <v>56</v>
      </c>
      <c r="I214" s="23" t="s">
        <v>54</v>
      </c>
      <c r="J214" s="25"/>
      <c r="K214" s="21" t="s">
        <v>50</v>
      </c>
      <c r="L214" s="26">
        <v>1.5</v>
      </c>
      <c r="M214" s="26"/>
      <c r="N214" s="26"/>
      <c r="O214" s="26"/>
      <c r="P214" s="26"/>
      <c r="Q214" s="26"/>
      <c r="R214" s="22">
        <v>9.91</v>
      </c>
      <c r="S214" s="25" t="s">
        <v>48</v>
      </c>
      <c r="T214" s="24" t="str">
        <f t="shared" si="21"/>
        <v>0.00</v>
      </c>
      <c r="U214" s="26">
        <f t="shared" si="15"/>
        <v>-1.5</v>
      </c>
      <c r="V214" s="22">
        <f t="shared" si="16"/>
        <v>192.68</v>
      </c>
      <c r="W214" s="19">
        <f t="shared" si="20"/>
        <v>449.25</v>
      </c>
      <c r="X214" s="32">
        <f t="shared" si="17"/>
        <v>0.42889259877573738</v>
      </c>
      <c r="Y214" s="31">
        <f t="shared" si="18"/>
        <v>1.9268000000000001</v>
      </c>
      <c r="Z214" s="45">
        <f t="shared" si="19"/>
        <v>19268</v>
      </c>
      <c r="AA214" s="23" t="s">
        <v>48</v>
      </c>
    </row>
    <row r="215" spans="1:27" x14ac:dyDescent="0.6">
      <c r="A215" s="35">
        <v>44651</v>
      </c>
      <c r="B215" s="25" t="s">
        <v>49</v>
      </c>
      <c r="C215" s="25"/>
      <c r="D215" s="25"/>
      <c r="E215" s="25"/>
      <c r="F215" s="25" t="s">
        <v>46</v>
      </c>
      <c r="G215" s="25" t="s">
        <v>49</v>
      </c>
      <c r="H215" s="29" t="s">
        <v>58</v>
      </c>
      <c r="I215" s="23" t="s">
        <v>124</v>
      </c>
      <c r="J215" s="25"/>
      <c r="K215" s="21" t="s">
        <v>83</v>
      </c>
      <c r="L215" s="26">
        <v>2</v>
      </c>
      <c r="M215" s="26"/>
      <c r="N215" s="26"/>
      <c r="O215" s="26"/>
      <c r="P215" s="26"/>
      <c r="Q215" s="26"/>
      <c r="R215" s="22">
        <v>2</v>
      </c>
      <c r="S215" s="25" t="s">
        <v>48</v>
      </c>
      <c r="T215" s="26" t="str">
        <f t="shared" si="21"/>
        <v>0.00</v>
      </c>
      <c r="U215" s="26">
        <f t="shared" si="15"/>
        <v>-2</v>
      </c>
      <c r="V215" s="22">
        <f t="shared" si="16"/>
        <v>190.68</v>
      </c>
      <c r="W215" s="19">
        <f t="shared" si="20"/>
        <v>451.25</v>
      </c>
      <c r="X215" s="32">
        <f t="shared" si="17"/>
        <v>0.42255955678670359</v>
      </c>
      <c r="Y215" s="31">
        <f t="shared" si="18"/>
        <v>1.9068000000000001</v>
      </c>
      <c r="Z215" s="45">
        <f t="shared" si="19"/>
        <v>19068</v>
      </c>
      <c r="AA215" s="23" t="s">
        <v>48</v>
      </c>
    </row>
    <row r="216" spans="1:27" x14ac:dyDescent="0.6">
      <c r="A216" s="35">
        <v>44651</v>
      </c>
      <c r="B216" s="25" t="s">
        <v>49</v>
      </c>
      <c r="C216" s="25"/>
      <c r="D216" s="25"/>
      <c r="E216" s="25"/>
      <c r="F216" s="25" t="s">
        <v>46</v>
      </c>
      <c r="G216" s="25" t="s">
        <v>49</v>
      </c>
      <c r="H216" s="29" t="s">
        <v>58</v>
      </c>
      <c r="I216" s="48" t="s">
        <v>54</v>
      </c>
      <c r="J216" s="25"/>
      <c r="K216" s="21" t="s">
        <v>50</v>
      </c>
      <c r="L216" s="26">
        <v>2.75</v>
      </c>
      <c r="M216" s="26"/>
      <c r="N216" s="26"/>
      <c r="O216" s="26"/>
      <c r="P216" s="26"/>
      <c r="Q216" s="26"/>
      <c r="R216" s="22">
        <v>2.34</v>
      </c>
      <c r="S216" s="25" t="s">
        <v>47</v>
      </c>
      <c r="T216" s="26">
        <f t="shared" si="21"/>
        <v>6.44</v>
      </c>
      <c r="U216" s="26">
        <f t="shared" si="15"/>
        <v>3.6900000000000004</v>
      </c>
      <c r="V216" s="22">
        <f t="shared" ref="V216:V219" si="22">V215+U216</f>
        <v>194.37</v>
      </c>
      <c r="W216" s="19">
        <f t="shared" ref="W216:W219" si="23">W215+L216</f>
        <v>454</v>
      </c>
      <c r="X216" s="32">
        <f t="shared" ref="X216:X219" si="24">SUM(V216/W216)</f>
        <v>0.42812775330396474</v>
      </c>
      <c r="Y216" s="31">
        <f t="shared" ref="Y216:Y219" si="25">V216/100</f>
        <v>1.9437</v>
      </c>
      <c r="Z216" s="45">
        <f t="shared" ref="Z216:Z219" si="26">V216*100</f>
        <v>19437</v>
      </c>
      <c r="AA216" s="23" t="s">
        <v>47</v>
      </c>
    </row>
    <row r="217" spans="1:27" x14ac:dyDescent="0.6">
      <c r="A217" s="35">
        <v>44652</v>
      </c>
      <c r="B217" s="25" t="s">
        <v>49</v>
      </c>
      <c r="C217" s="25"/>
      <c r="D217" s="25"/>
      <c r="E217" s="25"/>
      <c r="F217" s="25" t="s">
        <v>46</v>
      </c>
      <c r="G217" s="25" t="s">
        <v>49</v>
      </c>
      <c r="H217" s="29" t="s">
        <v>58</v>
      </c>
      <c r="I217" s="23" t="s">
        <v>125</v>
      </c>
      <c r="J217" s="25"/>
      <c r="K217" s="21" t="s">
        <v>83</v>
      </c>
      <c r="L217" s="26">
        <v>1</v>
      </c>
      <c r="M217" s="26"/>
      <c r="N217" s="26"/>
      <c r="O217" s="26"/>
      <c r="P217" s="26"/>
      <c r="Q217" s="26"/>
      <c r="R217" s="22">
        <v>4</v>
      </c>
      <c r="S217" s="25" t="s">
        <v>48</v>
      </c>
      <c r="T217" s="26" t="str">
        <f t="shared" si="21"/>
        <v>0.00</v>
      </c>
      <c r="U217" s="26">
        <f t="shared" ref="U217:U238" si="27">-$L217+T217</f>
        <v>-1</v>
      </c>
      <c r="V217" s="22">
        <f t="shared" si="22"/>
        <v>193.37</v>
      </c>
      <c r="W217" s="19">
        <f t="shared" si="23"/>
        <v>455</v>
      </c>
      <c r="X217" s="32">
        <f t="shared" si="24"/>
        <v>0.42498901098901098</v>
      </c>
      <c r="Y217" s="31">
        <f t="shared" si="25"/>
        <v>1.9337</v>
      </c>
      <c r="Z217" s="45">
        <f t="shared" si="26"/>
        <v>19337</v>
      </c>
      <c r="AA217" s="23" t="s">
        <v>48</v>
      </c>
    </row>
    <row r="218" spans="1:27" x14ac:dyDescent="0.6">
      <c r="A218" s="35">
        <v>44652</v>
      </c>
      <c r="B218" s="25" t="s">
        <v>49</v>
      </c>
      <c r="C218" s="25"/>
      <c r="D218" s="25"/>
      <c r="E218" s="25"/>
      <c r="F218" s="25" t="s">
        <v>46</v>
      </c>
      <c r="G218" s="25" t="s">
        <v>49</v>
      </c>
      <c r="H218" s="29" t="s">
        <v>58</v>
      </c>
      <c r="I218" s="23" t="s">
        <v>54</v>
      </c>
      <c r="J218" s="25"/>
      <c r="K218" s="21" t="s">
        <v>50</v>
      </c>
      <c r="L218" s="26">
        <v>1.75</v>
      </c>
      <c r="M218" s="26"/>
      <c r="N218" s="26"/>
      <c r="O218" s="26"/>
      <c r="P218" s="26"/>
      <c r="Q218" s="26"/>
      <c r="R218" s="22">
        <v>6.25</v>
      </c>
      <c r="S218" s="25" t="s">
        <v>48</v>
      </c>
      <c r="T218" s="26" t="str">
        <f t="shared" si="21"/>
        <v>0.00</v>
      </c>
      <c r="U218" s="26">
        <f t="shared" si="27"/>
        <v>-1.75</v>
      </c>
      <c r="V218" s="22">
        <f t="shared" si="22"/>
        <v>191.62</v>
      </c>
      <c r="W218" s="19">
        <f t="shared" si="23"/>
        <v>456.75</v>
      </c>
      <c r="X218" s="32">
        <f t="shared" si="24"/>
        <v>0.41952928297755887</v>
      </c>
      <c r="Y218" s="31">
        <f t="shared" si="25"/>
        <v>1.9162000000000001</v>
      </c>
      <c r="Z218" s="45">
        <f t="shared" si="26"/>
        <v>19162</v>
      </c>
      <c r="AA218" s="23" t="s">
        <v>48</v>
      </c>
    </row>
    <row r="219" spans="1:27" x14ac:dyDescent="0.6">
      <c r="A219" s="35">
        <v>44653</v>
      </c>
      <c r="B219" s="25" t="s">
        <v>49</v>
      </c>
      <c r="C219" s="25"/>
      <c r="D219" s="25"/>
      <c r="E219" s="25"/>
      <c r="F219" s="25" t="s">
        <v>46</v>
      </c>
      <c r="G219" s="25" t="s">
        <v>49</v>
      </c>
      <c r="H219" s="29" t="s">
        <v>58</v>
      </c>
      <c r="I219" s="23" t="s">
        <v>54</v>
      </c>
      <c r="J219" s="25"/>
      <c r="K219" s="21" t="s">
        <v>50</v>
      </c>
      <c r="L219" s="26">
        <v>1.5</v>
      </c>
      <c r="M219" s="26"/>
      <c r="N219" s="26"/>
      <c r="O219" s="26"/>
      <c r="P219" s="26"/>
      <c r="Q219" s="26"/>
      <c r="R219" s="22">
        <v>6.87</v>
      </c>
      <c r="S219" s="25" t="s">
        <v>48</v>
      </c>
      <c r="T219" s="26" t="str">
        <f t="shared" si="21"/>
        <v>0.00</v>
      </c>
      <c r="U219" s="26">
        <f t="shared" si="27"/>
        <v>-1.5</v>
      </c>
      <c r="V219" s="22">
        <f t="shared" si="22"/>
        <v>190.12</v>
      </c>
      <c r="W219" s="19">
        <f t="shared" si="23"/>
        <v>458.25</v>
      </c>
      <c r="X219" s="32">
        <f t="shared" si="24"/>
        <v>0.41488270594653576</v>
      </c>
      <c r="Y219" s="31">
        <f t="shared" si="25"/>
        <v>1.9012</v>
      </c>
      <c r="Z219" s="45">
        <f t="shared" si="26"/>
        <v>19012</v>
      </c>
      <c r="AA219" s="23" t="s">
        <v>48</v>
      </c>
    </row>
    <row r="220" spans="1:27" x14ac:dyDescent="0.6">
      <c r="A220" s="35">
        <v>44654</v>
      </c>
      <c r="B220" s="25" t="s">
        <v>49</v>
      </c>
      <c r="C220" s="25"/>
      <c r="D220" s="25"/>
      <c r="E220" s="25"/>
      <c r="F220" s="25" t="s">
        <v>46</v>
      </c>
      <c r="G220" s="25" t="s">
        <v>49</v>
      </c>
      <c r="H220" s="29" t="s">
        <v>58</v>
      </c>
      <c r="I220" s="48" t="s">
        <v>54</v>
      </c>
      <c r="J220" s="25"/>
      <c r="K220" s="21" t="s">
        <v>50</v>
      </c>
      <c r="L220" s="26">
        <v>1.5</v>
      </c>
      <c r="M220" s="26"/>
      <c r="N220" s="26"/>
      <c r="O220" s="26"/>
      <c r="P220" s="26"/>
      <c r="Q220" s="26"/>
      <c r="R220" s="22">
        <v>9.24</v>
      </c>
      <c r="S220" s="25" t="s">
        <v>47</v>
      </c>
      <c r="T220" s="26">
        <f t="shared" si="21"/>
        <v>13.86</v>
      </c>
      <c r="U220" s="26">
        <f t="shared" si="27"/>
        <v>12.36</v>
      </c>
      <c r="V220" s="22">
        <f t="shared" ref="V220" si="28">V219+U220</f>
        <v>202.48000000000002</v>
      </c>
      <c r="W220" s="19">
        <f t="shared" ref="W220" si="29">W219+L220</f>
        <v>459.75</v>
      </c>
      <c r="X220" s="32">
        <f t="shared" ref="X220" si="30">SUM(V220/W220)</f>
        <v>0.44041326808047854</v>
      </c>
      <c r="Y220" s="31">
        <f t="shared" ref="Y220" si="31">V220/100</f>
        <v>2.0248000000000004</v>
      </c>
      <c r="Z220" s="45">
        <f t="shared" ref="Z220" si="32">V220*100</f>
        <v>20248</v>
      </c>
      <c r="AA220" s="23" t="s">
        <v>47</v>
      </c>
    </row>
    <row r="221" spans="1:27" x14ac:dyDescent="0.6">
      <c r="A221" s="35">
        <v>44654</v>
      </c>
      <c r="B221" s="23" t="s">
        <v>49</v>
      </c>
      <c r="C221" s="25"/>
      <c r="D221" s="25"/>
      <c r="E221" s="25"/>
      <c r="F221" s="23" t="s">
        <v>46</v>
      </c>
      <c r="G221" s="23" t="s">
        <v>49</v>
      </c>
      <c r="H221" s="29" t="s">
        <v>58</v>
      </c>
      <c r="I221" s="23" t="s">
        <v>126</v>
      </c>
      <c r="J221" s="25"/>
      <c r="K221" s="21" t="s">
        <v>83</v>
      </c>
      <c r="L221" s="26">
        <v>0.75</v>
      </c>
      <c r="M221" s="26"/>
      <c r="N221" s="26"/>
      <c r="O221" s="26"/>
      <c r="P221" s="26"/>
      <c r="Q221" s="26"/>
      <c r="R221" s="22">
        <v>7.5</v>
      </c>
      <c r="S221" s="25" t="s">
        <v>48</v>
      </c>
      <c r="T221" s="26" t="str">
        <f t="shared" si="21"/>
        <v>0.00</v>
      </c>
      <c r="U221" s="26">
        <f t="shared" si="27"/>
        <v>-0.75</v>
      </c>
      <c r="V221" s="22">
        <f t="shared" ref="V221" si="33">V220+U221</f>
        <v>201.73000000000002</v>
      </c>
      <c r="W221" s="19">
        <f t="shared" ref="W221" si="34">W220+L221</f>
        <v>460.5</v>
      </c>
      <c r="X221" s="32">
        <f t="shared" ref="X221" si="35">SUM(V221/W221)</f>
        <v>0.43806731813246474</v>
      </c>
      <c r="Y221" s="31">
        <f t="shared" ref="Y221" si="36">V221/100</f>
        <v>2.0173000000000001</v>
      </c>
      <c r="Z221" s="45">
        <f t="shared" ref="Z221" si="37">V221*100</f>
        <v>20173</v>
      </c>
      <c r="AA221" s="23" t="s">
        <v>48</v>
      </c>
    </row>
    <row r="222" spans="1:27" x14ac:dyDescent="0.6">
      <c r="A222" s="35">
        <v>44654</v>
      </c>
      <c r="B222" s="25" t="s">
        <v>49</v>
      </c>
      <c r="C222" s="25"/>
      <c r="D222" s="25"/>
      <c r="E222" s="25"/>
      <c r="F222" s="25" t="s">
        <v>46</v>
      </c>
      <c r="G222" s="25" t="s">
        <v>49</v>
      </c>
      <c r="H222" s="29" t="s">
        <v>58</v>
      </c>
      <c r="I222" s="23" t="s">
        <v>54</v>
      </c>
      <c r="J222" s="25"/>
      <c r="K222" s="21" t="s">
        <v>50</v>
      </c>
      <c r="L222" s="26">
        <v>2</v>
      </c>
      <c r="M222" s="26"/>
      <c r="N222" s="26"/>
      <c r="O222" s="26"/>
      <c r="P222" s="26"/>
      <c r="Q222" s="26"/>
      <c r="R222" s="22">
        <v>4.33</v>
      </c>
      <c r="S222" s="25" t="s">
        <v>48</v>
      </c>
      <c r="T222" s="26" t="str">
        <f t="shared" si="21"/>
        <v>0.00</v>
      </c>
      <c r="U222" s="26">
        <f t="shared" si="27"/>
        <v>-2</v>
      </c>
      <c r="V222" s="22">
        <f t="shared" ref="V222:V227" si="38">V221+U222</f>
        <v>199.73000000000002</v>
      </c>
      <c r="W222" s="19">
        <f t="shared" ref="W222:W227" si="39">W221+L222</f>
        <v>462.5</v>
      </c>
      <c r="X222" s="32">
        <f t="shared" ref="X222:X227" si="40">SUM(V222/W222)</f>
        <v>0.43184864864864869</v>
      </c>
      <c r="Y222" s="31">
        <f t="shared" ref="Y222:Y227" si="41">V222/100</f>
        <v>1.9973000000000001</v>
      </c>
      <c r="Z222" s="45">
        <f t="shared" ref="Z222:Z227" si="42">V222*100</f>
        <v>19973</v>
      </c>
      <c r="AA222" s="23" t="s">
        <v>48</v>
      </c>
    </row>
    <row r="223" spans="1:27" x14ac:dyDescent="0.6">
      <c r="A223" s="35">
        <v>44658</v>
      </c>
      <c r="B223" s="23" t="s">
        <v>49</v>
      </c>
      <c r="C223" s="25"/>
      <c r="D223" s="25"/>
      <c r="E223" s="25"/>
      <c r="F223" s="23" t="s">
        <v>46</v>
      </c>
      <c r="G223" s="23" t="s">
        <v>49</v>
      </c>
      <c r="H223" s="29" t="s">
        <v>60</v>
      </c>
      <c r="I223" s="23" t="s">
        <v>54</v>
      </c>
      <c r="J223" s="25"/>
      <c r="K223" s="21" t="s">
        <v>50</v>
      </c>
      <c r="L223" s="26">
        <v>1.5</v>
      </c>
      <c r="M223" s="26"/>
      <c r="N223" s="26"/>
      <c r="O223" s="26"/>
      <c r="P223" s="26"/>
      <c r="Q223" s="26"/>
      <c r="R223" s="22">
        <v>7.32</v>
      </c>
      <c r="S223" s="25" t="s">
        <v>48</v>
      </c>
      <c r="T223" s="26" t="str">
        <f t="shared" si="21"/>
        <v>0.00</v>
      </c>
      <c r="U223" s="26">
        <f t="shared" si="27"/>
        <v>-1.5</v>
      </c>
      <c r="V223" s="22">
        <f t="shared" si="38"/>
        <v>198.23000000000002</v>
      </c>
      <c r="W223" s="19">
        <f t="shared" si="39"/>
        <v>464</v>
      </c>
      <c r="X223" s="32">
        <f t="shared" si="40"/>
        <v>0.42721982758620691</v>
      </c>
      <c r="Y223" s="31">
        <f t="shared" si="41"/>
        <v>1.9823000000000002</v>
      </c>
      <c r="Z223" s="45">
        <f t="shared" si="42"/>
        <v>19823</v>
      </c>
      <c r="AA223" s="23" t="s">
        <v>48</v>
      </c>
    </row>
    <row r="224" spans="1:27" x14ac:dyDescent="0.6">
      <c r="A224" s="35">
        <v>44659</v>
      </c>
      <c r="B224" s="23" t="s">
        <v>49</v>
      </c>
      <c r="C224" s="25"/>
      <c r="D224" s="25"/>
      <c r="E224" s="25"/>
      <c r="F224" s="23" t="s">
        <v>46</v>
      </c>
      <c r="G224" s="23" t="s">
        <v>49</v>
      </c>
      <c r="H224" s="29" t="s">
        <v>60</v>
      </c>
      <c r="I224" s="23" t="s">
        <v>54</v>
      </c>
      <c r="J224" s="25"/>
      <c r="K224" s="21" t="s">
        <v>50</v>
      </c>
      <c r="L224" s="26">
        <v>2.25</v>
      </c>
      <c r="M224" s="26"/>
      <c r="N224" s="26"/>
      <c r="O224" s="26"/>
      <c r="P224" s="26"/>
      <c r="Q224" s="26"/>
      <c r="R224" s="22">
        <v>6.25</v>
      </c>
      <c r="S224" s="25" t="s">
        <v>48</v>
      </c>
      <c r="T224" s="26" t="str">
        <f t="shared" si="21"/>
        <v>0.00</v>
      </c>
      <c r="U224" s="26">
        <f t="shared" si="27"/>
        <v>-2.25</v>
      </c>
      <c r="V224" s="22">
        <f t="shared" si="38"/>
        <v>195.98000000000002</v>
      </c>
      <c r="W224" s="19">
        <f t="shared" si="39"/>
        <v>466.25</v>
      </c>
      <c r="X224" s="32">
        <f t="shared" si="40"/>
        <v>0.42033243967828421</v>
      </c>
      <c r="Y224" s="31">
        <f t="shared" si="41"/>
        <v>1.9598000000000002</v>
      </c>
      <c r="Z224" s="45">
        <f t="shared" si="42"/>
        <v>19598</v>
      </c>
      <c r="AA224" s="23" t="s">
        <v>48</v>
      </c>
    </row>
    <row r="225" spans="1:27" x14ac:dyDescent="0.6">
      <c r="A225" s="35">
        <v>44660</v>
      </c>
      <c r="B225" s="25" t="s">
        <v>49</v>
      </c>
      <c r="C225" s="25"/>
      <c r="D225" s="25"/>
      <c r="E225" s="25"/>
      <c r="F225" s="25" t="s">
        <v>46</v>
      </c>
      <c r="G225" s="25" t="s">
        <v>49</v>
      </c>
      <c r="H225" s="29" t="s">
        <v>60</v>
      </c>
      <c r="I225" s="23" t="s">
        <v>54</v>
      </c>
      <c r="J225" s="25"/>
      <c r="K225" s="21" t="s">
        <v>50</v>
      </c>
      <c r="L225" s="26">
        <v>1.75</v>
      </c>
      <c r="M225" s="26"/>
      <c r="N225" s="26"/>
      <c r="O225" s="26"/>
      <c r="P225" s="26"/>
      <c r="Q225" s="26"/>
      <c r="R225" s="22">
        <v>3.99</v>
      </c>
      <c r="S225" s="25" t="s">
        <v>48</v>
      </c>
      <c r="T225" s="26" t="str">
        <f t="shared" si="21"/>
        <v>0.00</v>
      </c>
      <c r="U225" s="26">
        <f t="shared" si="27"/>
        <v>-1.75</v>
      </c>
      <c r="V225" s="22">
        <f t="shared" si="38"/>
        <v>194.23000000000002</v>
      </c>
      <c r="W225" s="19">
        <f t="shared" si="39"/>
        <v>468</v>
      </c>
      <c r="X225" s="32">
        <f t="shared" si="40"/>
        <v>0.41502136752136753</v>
      </c>
      <c r="Y225" s="31">
        <f t="shared" si="41"/>
        <v>1.9423000000000001</v>
      </c>
      <c r="Z225" s="45">
        <f t="shared" si="42"/>
        <v>19423</v>
      </c>
      <c r="AA225" s="23" t="s">
        <v>48</v>
      </c>
    </row>
    <row r="226" spans="1:27" x14ac:dyDescent="0.6">
      <c r="A226" s="35">
        <v>44660</v>
      </c>
      <c r="B226" s="25" t="s">
        <v>49</v>
      </c>
      <c r="C226" s="25"/>
      <c r="D226" s="25"/>
      <c r="E226" s="25"/>
      <c r="F226" s="25" t="s">
        <v>46</v>
      </c>
      <c r="G226" s="25" t="s">
        <v>49</v>
      </c>
      <c r="H226" s="29" t="s">
        <v>60</v>
      </c>
      <c r="I226" s="23" t="s">
        <v>54</v>
      </c>
      <c r="J226" s="25"/>
      <c r="K226" s="21" t="s">
        <v>50</v>
      </c>
      <c r="L226" s="26">
        <v>1.5</v>
      </c>
      <c r="M226" s="26"/>
      <c r="N226" s="26"/>
      <c r="O226" s="26"/>
      <c r="P226" s="26"/>
      <c r="Q226" s="26"/>
      <c r="R226" s="22">
        <v>8.18</v>
      </c>
      <c r="S226" s="25" t="s">
        <v>48</v>
      </c>
      <c r="T226" s="26" t="str">
        <f t="shared" si="21"/>
        <v>0.00</v>
      </c>
      <c r="U226" s="26">
        <f t="shared" si="27"/>
        <v>-1.5</v>
      </c>
      <c r="V226" s="22">
        <f t="shared" si="38"/>
        <v>192.73000000000002</v>
      </c>
      <c r="W226" s="19">
        <f t="shared" si="39"/>
        <v>469.5</v>
      </c>
      <c r="X226" s="32">
        <f t="shared" si="40"/>
        <v>0.4105005324813632</v>
      </c>
      <c r="Y226" s="31">
        <f t="shared" si="41"/>
        <v>1.9273000000000002</v>
      </c>
      <c r="Z226" s="45">
        <f t="shared" si="42"/>
        <v>19273</v>
      </c>
      <c r="AA226" s="23" t="s">
        <v>48</v>
      </c>
    </row>
    <row r="227" spans="1:27" x14ac:dyDescent="0.6">
      <c r="A227" s="35">
        <v>44660</v>
      </c>
      <c r="B227" s="25" t="s">
        <v>49</v>
      </c>
      <c r="C227" s="25"/>
      <c r="D227" s="25"/>
      <c r="E227" s="25"/>
      <c r="F227" s="25" t="s">
        <v>46</v>
      </c>
      <c r="G227" s="25" t="s">
        <v>49</v>
      </c>
      <c r="H227" s="29" t="s">
        <v>60</v>
      </c>
      <c r="I227" s="48" t="s">
        <v>127</v>
      </c>
      <c r="J227" s="25"/>
      <c r="K227" s="21" t="s">
        <v>83</v>
      </c>
      <c r="L227" s="26">
        <v>3</v>
      </c>
      <c r="M227" s="26"/>
      <c r="N227" s="26"/>
      <c r="O227" s="26"/>
      <c r="P227" s="26"/>
      <c r="Q227" s="26"/>
      <c r="R227" s="22">
        <v>1.83</v>
      </c>
      <c r="S227" s="25" t="s">
        <v>47</v>
      </c>
      <c r="T227" s="26">
        <f t="shared" si="21"/>
        <v>5.49</v>
      </c>
      <c r="U227" s="26">
        <f t="shared" si="27"/>
        <v>2.4900000000000002</v>
      </c>
      <c r="V227" s="22">
        <f t="shared" si="38"/>
        <v>195.22000000000003</v>
      </c>
      <c r="W227" s="19">
        <f t="shared" si="39"/>
        <v>472.5</v>
      </c>
      <c r="X227" s="32">
        <f t="shared" si="40"/>
        <v>0.41316402116402123</v>
      </c>
      <c r="Y227" s="31">
        <f t="shared" si="41"/>
        <v>1.9522000000000004</v>
      </c>
      <c r="Z227" s="45">
        <f t="shared" si="42"/>
        <v>19522.000000000004</v>
      </c>
      <c r="AA227" s="23" t="s">
        <v>47</v>
      </c>
    </row>
    <row r="228" spans="1:27" x14ac:dyDescent="0.6">
      <c r="A228" s="35">
        <v>44661</v>
      </c>
      <c r="B228" s="25" t="s">
        <v>49</v>
      </c>
      <c r="C228" s="25"/>
      <c r="D228" s="25"/>
      <c r="E228" s="25"/>
      <c r="F228" s="25" t="s">
        <v>46</v>
      </c>
      <c r="G228" s="25" t="s">
        <v>49</v>
      </c>
      <c r="H228" s="29" t="s">
        <v>60</v>
      </c>
      <c r="I228" s="23" t="s">
        <v>54</v>
      </c>
      <c r="J228" s="25"/>
      <c r="K228" s="21" t="s">
        <v>50</v>
      </c>
      <c r="L228" s="26">
        <v>1.5</v>
      </c>
      <c r="M228" s="26"/>
      <c r="N228" s="26"/>
      <c r="O228" s="26"/>
      <c r="P228" s="26"/>
      <c r="Q228" s="26"/>
      <c r="R228" s="22">
        <v>10.58</v>
      </c>
      <c r="S228" s="25" t="s">
        <v>48</v>
      </c>
      <c r="T228" s="26" t="str">
        <f t="shared" si="21"/>
        <v>0.00</v>
      </c>
      <c r="U228" s="26">
        <f t="shared" si="27"/>
        <v>-1.5</v>
      </c>
      <c r="V228" s="22">
        <f t="shared" ref="V228" si="43">V227+U228</f>
        <v>193.72000000000003</v>
      </c>
      <c r="W228" s="19">
        <f t="shared" ref="W228" si="44">W227+L228</f>
        <v>474</v>
      </c>
      <c r="X228" s="32">
        <f t="shared" ref="X228" si="45">SUM(V228/W228)</f>
        <v>0.40869198312236293</v>
      </c>
      <c r="Y228" s="31">
        <f t="shared" ref="Y228" si="46">V228/100</f>
        <v>1.9372000000000003</v>
      </c>
      <c r="Z228" s="45">
        <f t="shared" ref="Z228" si="47">V228*100</f>
        <v>19372.000000000004</v>
      </c>
      <c r="AA228" s="23" t="s">
        <v>48</v>
      </c>
    </row>
    <row r="229" spans="1:27" x14ac:dyDescent="0.6">
      <c r="A229" s="35">
        <v>44661</v>
      </c>
      <c r="B229" s="25" t="s">
        <v>49</v>
      </c>
      <c r="C229" s="25"/>
      <c r="D229" s="25"/>
      <c r="E229" s="25"/>
      <c r="F229" s="25" t="s">
        <v>46</v>
      </c>
      <c r="G229" s="25" t="s">
        <v>49</v>
      </c>
      <c r="H229" s="29" t="s">
        <v>60</v>
      </c>
      <c r="I229" s="23" t="s">
        <v>54</v>
      </c>
      <c r="J229" s="25"/>
      <c r="K229" s="21" t="s">
        <v>50</v>
      </c>
      <c r="L229" s="26">
        <v>1.5</v>
      </c>
      <c r="M229" s="26"/>
      <c r="N229" s="26"/>
      <c r="O229" s="26"/>
      <c r="P229" s="26"/>
      <c r="Q229" s="26"/>
      <c r="R229" s="22">
        <v>10.5</v>
      </c>
      <c r="S229" s="25" t="s">
        <v>48</v>
      </c>
      <c r="T229" s="26" t="str">
        <f t="shared" si="21"/>
        <v>0.00</v>
      </c>
      <c r="U229" s="26">
        <f t="shared" si="27"/>
        <v>-1.5</v>
      </c>
      <c r="V229" s="22">
        <f t="shared" ref="V229:V238" si="48">V228+U229</f>
        <v>192.22000000000003</v>
      </c>
      <c r="W229" s="19">
        <f t="shared" ref="W229:W238" si="49">W228+L229</f>
        <v>475.5</v>
      </c>
      <c r="X229" s="32">
        <f t="shared" ref="X229:X238" si="50">SUM(V229/W229)</f>
        <v>0.4042481598317561</v>
      </c>
      <c r="Y229" s="31">
        <f t="shared" ref="Y229:Y238" si="51">V229/100</f>
        <v>1.9222000000000004</v>
      </c>
      <c r="Z229" s="45">
        <f t="shared" ref="Z229:Z238" si="52">V229*100</f>
        <v>19222.000000000004</v>
      </c>
      <c r="AA229" s="23" t="s">
        <v>48</v>
      </c>
    </row>
    <row r="230" spans="1:27" x14ac:dyDescent="0.6">
      <c r="A230" s="35">
        <v>44665</v>
      </c>
      <c r="B230" s="25" t="s">
        <v>49</v>
      </c>
      <c r="C230" s="25"/>
      <c r="D230" s="25"/>
      <c r="E230" s="25"/>
      <c r="F230" s="25" t="s">
        <v>46</v>
      </c>
      <c r="G230" s="25" t="s">
        <v>49</v>
      </c>
      <c r="H230" s="29" t="s">
        <v>62</v>
      </c>
      <c r="I230" s="48" t="s">
        <v>128</v>
      </c>
      <c r="J230" s="25"/>
      <c r="K230" s="21" t="s">
        <v>83</v>
      </c>
      <c r="L230" s="26">
        <v>2.25</v>
      </c>
      <c r="M230" s="26"/>
      <c r="N230" s="26"/>
      <c r="O230" s="26"/>
      <c r="P230" s="26"/>
      <c r="Q230" s="26"/>
      <c r="R230" s="22">
        <v>1.83</v>
      </c>
      <c r="S230" s="25" t="s">
        <v>47</v>
      </c>
      <c r="T230" s="26">
        <f t="shared" si="21"/>
        <v>4.12</v>
      </c>
      <c r="U230" s="26">
        <f t="shared" si="27"/>
        <v>1.87</v>
      </c>
      <c r="V230" s="22">
        <f t="shared" si="48"/>
        <v>194.09000000000003</v>
      </c>
      <c r="W230" s="19">
        <f t="shared" si="49"/>
        <v>477.75</v>
      </c>
      <c r="X230" s="32">
        <f t="shared" si="50"/>
        <v>0.4062585034013606</v>
      </c>
      <c r="Y230" s="31">
        <f t="shared" si="51"/>
        <v>1.9409000000000003</v>
      </c>
      <c r="Z230" s="45">
        <f t="shared" si="52"/>
        <v>19409.000000000004</v>
      </c>
      <c r="AA230" s="23" t="s">
        <v>47</v>
      </c>
    </row>
    <row r="231" spans="1:27" x14ac:dyDescent="0.6">
      <c r="A231" s="35">
        <v>44665</v>
      </c>
      <c r="B231" s="25" t="s">
        <v>49</v>
      </c>
      <c r="C231" s="25"/>
      <c r="D231" s="25"/>
      <c r="E231" s="25"/>
      <c r="F231" s="25" t="s">
        <v>46</v>
      </c>
      <c r="G231" s="25" t="s">
        <v>49</v>
      </c>
      <c r="H231" s="29" t="s">
        <v>62</v>
      </c>
      <c r="I231" s="23" t="s">
        <v>54</v>
      </c>
      <c r="J231" s="25"/>
      <c r="K231" s="21" t="s">
        <v>50</v>
      </c>
      <c r="L231" s="26">
        <v>1.5</v>
      </c>
      <c r="M231" s="26"/>
      <c r="N231" s="26"/>
      <c r="O231" s="26"/>
      <c r="P231" s="26"/>
      <c r="Q231" s="26"/>
      <c r="R231" s="22">
        <v>6.75</v>
      </c>
      <c r="S231" s="25" t="s">
        <v>48</v>
      </c>
      <c r="T231" s="26" t="str">
        <f t="shared" si="21"/>
        <v>0.00</v>
      </c>
      <c r="U231" s="26">
        <f t="shared" si="27"/>
        <v>-1.5</v>
      </c>
      <c r="V231" s="22">
        <f t="shared" si="48"/>
        <v>192.59000000000003</v>
      </c>
      <c r="W231" s="19">
        <f t="shared" si="49"/>
        <v>479.25</v>
      </c>
      <c r="X231" s="32">
        <f t="shared" si="50"/>
        <v>0.40185706833594165</v>
      </c>
      <c r="Y231" s="31">
        <f t="shared" si="51"/>
        <v>1.9259000000000004</v>
      </c>
      <c r="Z231" s="45">
        <f t="shared" si="52"/>
        <v>19259.000000000004</v>
      </c>
      <c r="AA231" s="23" t="s">
        <v>48</v>
      </c>
    </row>
    <row r="232" spans="1:27" x14ac:dyDescent="0.6">
      <c r="A232" s="35">
        <v>44666</v>
      </c>
      <c r="B232" s="25" t="s">
        <v>49</v>
      </c>
      <c r="C232" s="25"/>
      <c r="D232" s="25"/>
      <c r="E232" s="25"/>
      <c r="F232" s="25" t="s">
        <v>46</v>
      </c>
      <c r="G232" s="25" t="s">
        <v>49</v>
      </c>
      <c r="H232" s="29" t="s">
        <v>62</v>
      </c>
      <c r="I232" s="48" t="s">
        <v>129</v>
      </c>
      <c r="J232" s="25"/>
      <c r="K232" s="21" t="s">
        <v>83</v>
      </c>
      <c r="L232" s="26">
        <v>2.25</v>
      </c>
      <c r="M232" s="26"/>
      <c r="N232" s="26"/>
      <c r="O232" s="26"/>
      <c r="P232" s="26"/>
      <c r="Q232" s="26"/>
      <c r="R232" s="22">
        <v>1.88</v>
      </c>
      <c r="S232" s="25" t="s">
        <v>47</v>
      </c>
      <c r="T232" s="26">
        <f t="shared" si="21"/>
        <v>4.2300000000000004</v>
      </c>
      <c r="U232" s="26">
        <f t="shared" si="27"/>
        <v>1.9800000000000004</v>
      </c>
      <c r="V232" s="22">
        <f t="shared" si="48"/>
        <v>194.57000000000002</v>
      </c>
      <c r="W232" s="19">
        <f t="shared" si="49"/>
        <v>481.5</v>
      </c>
      <c r="X232" s="32">
        <f t="shared" si="50"/>
        <v>0.40409138110072695</v>
      </c>
      <c r="Y232" s="31">
        <f t="shared" si="51"/>
        <v>1.9457000000000002</v>
      </c>
      <c r="Z232" s="45">
        <f t="shared" si="52"/>
        <v>19457.000000000004</v>
      </c>
      <c r="AA232" s="23" t="s">
        <v>47</v>
      </c>
    </row>
    <row r="233" spans="1:27" x14ac:dyDescent="0.6">
      <c r="A233" s="35">
        <v>44667</v>
      </c>
      <c r="B233" s="25" t="s">
        <v>49</v>
      </c>
      <c r="C233" s="25"/>
      <c r="D233" s="25"/>
      <c r="E233" s="25"/>
      <c r="F233" s="25" t="s">
        <v>46</v>
      </c>
      <c r="G233" s="25" t="s">
        <v>49</v>
      </c>
      <c r="H233" s="29" t="s">
        <v>62</v>
      </c>
      <c r="I233" s="23" t="s">
        <v>54</v>
      </c>
      <c r="J233" s="25"/>
      <c r="K233" s="21" t="s">
        <v>50</v>
      </c>
      <c r="L233" s="26">
        <v>1.5</v>
      </c>
      <c r="M233" s="26"/>
      <c r="N233" s="26"/>
      <c r="O233" s="26"/>
      <c r="P233" s="26"/>
      <c r="Q233" s="26"/>
      <c r="R233" s="22">
        <v>7</v>
      </c>
      <c r="S233" s="25" t="s">
        <v>48</v>
      </c>
      <c r="T233" s="26" t="str">
        <f t="shared" si="21"/>
        <v>0.00</v>
      </c>
      <c r="U233" s="26">
        <f t="shared" si="27"/>
        <v>-1.5</v>
      </c>
      <c r="V233" s="22">
        <f t="shared" si="48"/>
        <v>193.07000000000002</v>
      </c>
      <c r="W233" s="19">
        <f t="shared" si="49"/>
        <v>483</v>
      </c>
      <c r="X233" s="32">
        <f t="shared" si="50"/>
        <v>0.39973084886128368</v>
      </c>
      <c r="Y233" s="31">
        <f t="shared" si="51"/>
        <v>1.9307000000000003</v>
      </c>
      <c r="Z233" s="45">
        <f t="shared" si="52"/>
        <v>19307.000000000004</v>
      </c>
      <c r="AA233" s="23" t="s">
        <v>48</v>
      </c>
    </row>
    <row r="234" spans="1:27" x14ac:dyDescent="0.6">
      <c r="A234" s="35">
        <v>44667</v>
      </c>
      <c r="B234" s="25" t="s">
        <v>49</v>
      </c>
      <c r="C234" s="25"/>
      <c r="D234" s="25"/>
      <c r="E234" s="25"/>
      <c r="F234" s="25" t="s">
        <v>46</v>
      </c>
      <c r="G234" s="25" t="s">
        <v>49</v>
      </c>
      <c r="H234" s="29" t="s">
        <v>62</v>
      </c>
      <c r="I234" s="48" t="s">
        <v>130</v>
      </c>
      <c r="J234" s="25"/>
      <c r="K234" s="21" t="s">
        <v>83</v>
      </c>
      <c r="L234" s="26">
        <v>2.25</v>
      </c>
      <c r="M234" s="26"/>
      <c r="N234" s="26"/>
      <c r="O234" s="26"/>
      <c r="P234" s="26"/>
      <c r="Q234" s="26"/>
      <c r="R234" s="22">
        <v>1.87</v>
      </c>
      <c r="S234" s="25" t="s">
        <v>47</v>
      </c>
      <c r="T234" s="26">
        <f t="shared" si="21"/>
        <v>4.21</v>
      </c>
      <c r="U234" s="26">
        <f t="shared" si="27"/>
        <v>1.96</v>
      </c>
      <c r="V234" s="22">
        <f t="shared" si="48"/>
        <v>195.03000000000003</v>
      </c>
      <c r="W234" s="19">
        <f t="shared" si="49"/>
        <v>485.25</v>
      </c>
      <c r="X234" s="32">
        <f t="shared" si="50"/>
        <v>0.40191653786707887</v>
      </c>
      <c r="Y234" s="31">
        <f t="shared" si="51"/>
        <v>1.9503000000000004</v>
      </c>
      <c r="Z234" s="45">
        <f t="shared" si="52"/>
        <v>19503.000000000004</v>
      </c>
      <c r="AA234" s="23" t="s">
        <v>47</v>
      </c>
    </row>
    <row r="235" spans="1:27" x14ac:dyDescent="0.6">
      <c r="A235" s="35">
        <v>44667</v>
      </c>
      <c r="B235" s="25" t="s">
        <v>49</v>
      </c>
      <c r="C235" s="25"/>
      <c r="D235" s="25"/>
      <c r="E235" s="25"/>
      <c r="F235" s="25" t="s">
        <v>46</v>
      </c>
      <c r="G235" s="25" t="s">
        <v>49</v>
      </c>
      <c r="H235" s="29" t="s">
        <v>62</v>
      </c>
      <c r="I235" s="23" t="s">
        <v>59</v>
      </c>
      <c r="J235" s="25"/>
      <c r="K235" s="21" t="s">
        <v>50</v>
      </c>
      <c r="L235" s="26">
        <v>2.25</v>
      </c>
      <c r="M235" s="26"/>
      <c r="N235" s="26"/>
      <c r="O235" s="26"/>
      <c r="P235" s="26"/>
      <c r="Q235" s="26"/>
      <c r="R235" s="22">
        <v>3.51</v>
      </c>
      <c r="S235" s="25" t="s">
        <v>48</v>
      </c>
      <c r="T235" s="26" t="str">
        <f t="shared" si="21"/>
        <v>0.00</v>
      </c>
      <c r="U235" s="26">
        <f t="shared" si="27"/>
        <v>-2.25</v>
      </c>
      <c r="V235" s="22">
        <f t="shared" si="48"/>
        <v>192.78000000000003</v>
      </c>
      <c r="W235" s="19">
        <f t="shared" si="49"/>
        <v>487.5</v>
      </c>
      <c r="X235" s="32">
        <f t="shared" si="50"/>
        <v>0.39544615384615389</v>
      </c>
      <c r="Y235" s="31">
        <f t="shared" si="51"/>
        <v>1.9278000000000004</v>
      </c>
      <c r="Z235" s="45">
        <f t="shared" si="52"/>
        <v>19278.000000000004</v>
      </c>
      <c r="AA235" s="23" t="s">
        <v>48</v>
      </c>
    </row>
    <row r="236" spans="1:27" x14ac:dyDescent="0.6">
      <c r="A236" s="35">
        <v>44668</v>
      </c>
      <c r="B236" s="25" t="s">
        <v>49</v>
      </c>
      <c r="C236" s="25"/>
      <c r="D236" s="25"/>
      <c r="E236" s="25"/>
      <c r="F236" s="25" t="s">
        <v>46</v>
      </c>
      <c r="G236" s="25" t="s">
        <v>49</v>
      </c>
      <c r="H236" s="29" t="s">
        <v>62</v>
      </c>
      <c r="I236" s="48" t="s">
        <v>54</v>
      </c>
      <c r="J236" s="25"/>
      <c r="K236" s="21" t="s">
        <v>50</v>
      </c>
      <c r="L236" s="26">
        <v>1.5</v>
      </c>
      <c r="M236" s="26"/>
      <c r="N236" s="26"/>
      <c r="O236" s="26"/>
      <c r="P236" s="26"/>
      <c r="Q236" s="26"/>
      <c r="R236" s="22">
        <v>8</v>
      </c>
      <c r="S236" s="25" t="s">
        <v>47</v>
      </c>
      <c r="T236" s="26">
        <f t="shared" si="21"/>
        <v>12</v>
      </c>
      <c r="U236" s="26">
        <f t="shared" si="27"/>
        <v>10.5</v>
      </c>
      <c r="V236" s="22">
        <f t="shared" si="48"/>
        <v>203.28000000000003</v>
      </c>
      <c r="W236" s="19">
        <f t="shared" si="49"/>
        <v>489</v>
      </c>
      <c r="X236" s="32">
        <f t="shared" si="50"/>
        <v>0.4157055214723927</v>
      </c>
      <c r="Y236" s="31">
        <f t="shared" si="51"/>
        <v>2.0328000000000004</v>
      </c>
      <c r="Z236" s="45">
        <f t="shared" si="52"/>
        <v>20328.000000000004</v>
      </c>
      <c r="AA236" s="23" t="s">
        <v>47</v>
      </c>
    </row>
    <row r="237" spans="1:27" x14ac:dyDescent="0.6">
      <c r="A237" s="17">
        <v>44669</v>
      </c>
      <c r="B237" s="23" t="s">
        <v>49</v>
      </c>
      <c r="F237" s="23" t="s">
        <v>46</v>
      </c>
      <c r="G237" s="23" t="s">
        <v>49</v>
      </c>
      <c r="H237" s="29" t="s">
        <v>62</v>
      </c>
      <c r="I237" s="23" t="s">
        <v>54</v>
      </c>
      <c r="J237" s="25"/>
      <c r="K237" s="21" t="s">
        <v>50</v>
      </c>
      <c r="L237" s="26">
        <v>1.5</v>
      </c>
      <c r="M237" s="26"/>
      <c r="N237" s="26"/>
      <c r="O237" s="26"/>
      <c r="P237" s="26"/>
      <c r="Q237" s="26"/>
      <c r="R237" s="22">
        <v>6</v>
      </c>
      <c r="S237" s="25" t="s">
        <v>48</v>
      </c>
      <c r="T237" s="26" t="str">
        <f t="shared" si="21"/>
        <v>0.00</v>
      </c>
      <c r="U237" s="26">
        <f t="shared" si="27"/>
        <v>-1.5</v>
      </c>
      <c r="V237" s="22">
        <f t="shared" si="48"/>
        <v>201.78000000000003</v>
      </c>
      <c r="W237" s="19">
        <f t="shared" si="49"/>
        <v>490.5</v>
      </c>
      <c r="X237" s="32">
        <f t="shared" si="50"/>
        <v>0.41137614678899087</v>
      </c>
      <c r="Y237" s="31">
        <f t="shared" si="51"/>
        <v>2.0178000000000003</v>
      </c>
      <c r="Z237" s="45">
        <f t="shared" si="52"/>
        <v>20178.000000000004</v>
      </c>
      <c r="AA237" s="23" t="s">
        <v>48</v>
      </c>
    </row>
    <row r="238" spans="1:27" x14ac:dyDescent="0.6">
      <c r="A238" s="17">
        <v>44673</v>
      </c>
      <c r="B238" s="23" t="s">
        <v>49</v>
      </c>
      <c r="F238" s="23" t="s">
        <v>46</v>
      </c>
      <c r="G238" s="23" t="s">
        <v>49</v>
      </c>
      <c r="H238" s="29" t="s">
        <v>65</v>
      </c>
      <c r="I238" s="23" t="s">
        <v>54</v>
      </c>
      <c r="J238" s="25"/>
      <c r="K238" s="21" t="s">
        <v>50</v>
      </c>
      <c r="L238" s="26">
        <v>0.5</v>
      </c>
      <c r="M238" s="26"/>
      <c r="N238" s="26"/>
      <c r="O238" s="26"/>
      <c r="P238" s="26"/>
      <c r="Q238" s="26"/>
      <c r="R238" s="22">
        <v>16.25</v>
      </c>
      <c r="S238" s="25" t="s">
        <v>48</v>
      </c>
      <c r="T238" s="26" t="str">
        <f t="shared" si="21"/>
        <v>0.00</v>
      </c>
      <c r="U238" s="26">
        <f t="shared" si="27"/>
        <v>-0.5</v>
      </c>
      <c r="V238" s="22">
        <f t="shared" si="48"/>
        <v>201.28000000000003</v>
      </c>
      <c r="W238" s="19">
        <f t="shared" si="49"/>
        <v>491</v>
      </c>
      <c r="X238" s="32">
        <f t="shared" si="50"/>
        <v>0.40993890020366602</v>
      </c>
      <c r="Y238" s="31">
        <f t="shared" si="51"/>
        <v>2.0128000000000004</v>
      </c>
      <c r="Z238" s="45">
        <f t="shared" si="52"/>
        <v>20128.000000000004</v>
      </c>
      <c r="AA238" s="23" t="s">
        <v>48</v>
      </c>
    </row>
    <row r="239" spans="1:27" x14ac:dyDescent="0.6">
      <c r="A239" s="17">
        <v>44674</v>
      </c>
      <c r="B239" s="23" t="s">
        <v>49</v>
      </c>
      <c r="F239" s="23" t="s">
        <v>46</v>
      </c>
      <c r="G239" s="23" t="s">
        <v>49</v>
      </c>
      <c r="H239" s="29" t="s">
        <v>65</v>
      </c>
      <c r="I239" s="23" t="s">
        <v>54</v>
      </c>
      <c r="J239" s="25"/>
      <c r="K239" s="21" t="s">
        <v>50</v>
      </c>
      <c r="L239" s="26">
        <v>2</v>
      </c>
      <c r="M239" s="26"/>
      <c r="N239" s="26"/>
      <c r="O239" s="26"/>
      <c r="P239" s="26"/>
      <c r="Q239" s="26"/>
      <c r="R239" s="22">
        <v>5.25</v>
      </c>
      <c r="S239" s="25" t="s">
        <v>48</v>
      </c>
      <c r="T239" s="26" t="str">
        <f t="shared" si="21"/>
        <v>0.00</v>
      </c>
      <c r="U239" s="26">
        <f t="shared" ref="U239:U245" si="53">-$L239+T239</f>
        <v>-2</v>
      </c>
      <c r="V239" s="22">
        <f t="shared" ref="V239:V245" si="54">V238+U239</f>
        <v>199.28000000000003</v>
      </c>
      <c r="W239" s="19">
        <f t="shared" ref="W239:W245" si="55">W238+L239</f>
        <v>493</v>
      </c>
      <c r="X239" s="32">
        <f t="shared" ref="X239:X245" si="56">SUM(V239/W239)</f>
        <v>0.40421906693711973</v>
      </c>
      <c r="Y239" s="31">
        <f t="shared" ref="Y239:Y245" si="57">V239/100</f>
        <v>1.9928000000000003</v>
      </c>
      <c r="Z239" s="45">
        <f t="shared" ref="Z239:Z245" si="58">V239*100</f>
        <v>19928.000000000004</v>
      </c>
      <c r="AA239" s="23" t="s">
        <v>48</v>
      </c>
    </row>
    <row r="240" spans="1:27" x14ac:dyDescent="0.6">
      <c r="A240" s="17">
        <v>44674</v>
      </c>
      <c r="B240" s="23" t="s">
        <v>49</v>
      </c>
      <c r="F240" s="23" t="s">
        <v>46</v>
      </c>
      <c r="G240" s="23" t="s">
        <v>49</v>
      </c>
      <c r="H240" s="29" t="s">
        <v>65</v>
      </c>
      <c r="I240" s="23" t="s">
        <v>54</v>
      </c>
      <c r="J240" s="25"/>
      <c r="K240" s="21" t="s">
        <v>50</v>
      </c>
      <c r="L240" s="26">
        <v>1.5</v>
      </c>
      <c r="M240" s="26"/>
      <c r="N240" s="26"/>
      <c r="O240" s="26"/>
      <c r="P240" s="26"/>
      <c r="Q240" s="26"/>
      <c r="R240" s="22">
        <v>5.5</v>
      </c>
      <c r="S240" s="25" t="s">
        <v>48</v>
      </c>
      <c r="T240" s="26" t="str">
        <f t="shared" si="21"/>
        <v>0.00</v>
      </c>
      <c r="U240" s="26">
        <f t="shared" si="53"/>
        <v>-1.5</v>
      </c>
      <c r="V240" s="22">
        <f t="shared" si="54"/>
        <v>197.78000000000003</v>
      </c>
      <c r="W240" s="19">
        <f t="shared" si="55"/>
        <v>494.5</v>
      </c>
      <c r="X240" s="32">
        <f t="shared" si="56"/>
        <v>0.39995955510616793</v>
      </c>
      <c r="Y240" s="31">
        <f t="shared" si="57"/>
        <v>1.9778000000000002</v>
      </c>
      <c r="Z240" s="45">
        <f t="shared" si="58"/>
        <v>19778.000000000004</v>
      </c>
      <c r="AA240" s="23" t="s">
        <v>48</v>
      </c>
    </row>
    <row r="241" spans="1:27" x14ac:dyDescent="0.6">
      <c r="A241" s="17">
        <v>44674</v>
      </c>
      <c r="B241" s="23" t="s">
        <v>49</v>
      </c>
      <c r="F241" s="23" t="s">
        <v>46</v>
      </c>
      <c r="G241" s="23" t="s">
        <v>49</v>
      </c>
      <c r="H241" s="29" t="s">
        <v>65</v>
      </c>
      <c r="I241" s="23" t="s">
        <v>59</v>
      </c>
      <c r="J241" s="25"/>
      <c r="K241" s="21" t="s">
        <v>50</v>
      </c>
      <c r="L241" s="26">
        <v>2</v>
      </c>
      <c r="M241" s="26"/>
      <c r="N241" s="26"/>
      <c r="O241" s="26"/>
      <c r="P241" s="26"/>
      <c r="Q241" s="26"/>
      <c r="R241" s="22">
        <v>3.51</v>
      </c>
      <c r="S241" s="25" t="s">
        <v>48</v>
      </c>
      <c r="T241" s="26" t="str">
        <f t="shared" si="21"/>
        <v>0.00</v>
      </c>
      <c r="U241" s="26">
        <f t="shared" si="53"/>
        <v>-2</v>
      </c>
      <c r="V241" s="22">
        <f t="shared" si="54"/>
        <v>195.78000000000003</v>
      </c>
      <c r="W241" s="19">
        <f t="shared" si="55"/>
        <v>496.5</v>
      </c>
      <c r="X241" s="32">
        <f t="shared" si="56"/>
        <v>0.39432024169184299</v>
      </c>
      <c r="Y241" s="31">
        <f t="shared" si="57"/>
        <v>1.9578000000000002</v>
      </c>
      <c r="Z241" s="45">
        <f t="shared" si="58"/>
        <v>19578.000000000004</v>
      </c>
      <c r="AA241" s="23" t="s">
        <v>48</v>
      </c>
    </row>
    <row r="242" spans="1:27" x14ac:dyDescent="0.6">
      <c r="A242" s="17">
        <v>44675</v>
      </c>
      <c r="B242" s="23" t="s">
        <v>49</v>
      </c>
      <c r="F242" s="23" t="s">
        <v>46</v>
      </c>
      <c r="G242" s="23" t="s">
        <v>49</v>
      </c>
      <c r="H242" s="29" t="s">
        <v>65</v>
      </c>
      <c r="I242" s="48" t="s">
        <v>131</v>
      </c>
      <c r="J242" s="25"/>
      <c r="K242" s="21" t="s">
        <v>83</v>
      </c>
      <c r="L242" s="26">
        <v>2.25</v>
      </c>
      <c r="M242" s="26"/>
      <c r="N242" s="26"/>
      <c r="O242" s="26"/>
      <c r="P242" s="26"/>
      <c r="Q242" s="26"/>
      <c r="R242" s="22">
        <v>1.9</v>
      </c>
      <c r="S242" s="25" t="s">
        <v>47</v>
      </c>
      <c r="T242" s="26">
        <f t="shared" si="21"/>
        <v>4.28</v>
      </c>
      <c r="U242" s="26">
        <f t="shared" si="53"/>
        <v>2.0300000000000002</v>
      </c>
      <c r="V242" s="22">
        <f t="shared" si="54"/>
        <v>197.81000000000003</v>
      </c>
      <c r="W242" s="19">
        <f t="shared" si="55"/>
        <v>498.75</v>
      </c>
      <c r="X242" s="32">
        <f t="shared" si="56"/>
        <v>0.39661152882205519</v>
      </c>
      <c r="Y242" s="31">
        <f t="shared" si="57"/>
        <v>1.9781000000000004</v>
      </c>
      <c r="Z242" s="45">
        <f t="shared" si="58"/>
        <v>19781.000000000004</v>
      </c>
      <c r="AA242" s="23" t="s">
        <v>47</v>
      </c>
    </row>
    <row r="243" spans="1:27" x14ac:dyDescent="0.6">
      <c r="A243" s="17">
        <v>44675</v>
      </c>
      <c r="B243" s="23" t="s">
        <v>49</v>
      </c>
      <c r="F243" s="23" t="s">
        <v>46</v>
      </c>
      <c r="G243" s="23" t="s">
        <v>49</v>
      </c>
      <c r="H243" s="29" t="s">
        <v>65</v>
      </c>
      <c r="I243" s="48" t="s">
        <v>54</v>
      </c>
      <c r="J243" s="25"/>
      <c r="K243" s="21" t="s">
        <v>50</v>
      </c>
      <c r="L243" s="26">
        <v>1.5</v>
      </c>
      <c r="M243" s="26"/>
      <c r="N243" s="26"/>
      <c r="O243" s="26"/>
      <c r="P243" s="26"/>
      <c r="Q243" s="26"/>
      <c r="R243" s="22">
        <v>5.25</v>
      </c>
      <c r="S243" s="25" t="s">
        <v>47</v>
      </c>
      <c r="T243" s="26">
        <f t="shared" si="21"/>
        <v>7.88</v>
      </c>
      <c r="U243" s="26">
        <f t="shared" si="53"/>
        <v>6.38</v>
      </c>
      <c r="V243" s="22">
        <f t="shared" si="54"/>
        <v>204.19000000000003</v>
      </c>
      <c r="W243" s="19">
        <f t="shared" si="55"/>
        <v>500.25</v>
      </c>
      <c r="X243" s="32">
        <f t="shared" si="56"/>
        <v>0.40817591204397807</v>
      </c>
      <c r="Y243" s="31">
        <f t="shared" si="57"/>
        <v>2.0419</v>
      </c>
      <c r="Z243" s="45">
        <f t="shared" si="58"/>
        <v>20419.000000000004</v>
      </c>
      <c r="AA243" s="23" t="s">
        <v>47</v>
      </c>
    </row>
    <row r="244" spans="1:27" x14ac:dyDescent="0.6">
      <c r="A244" s="17">
        <v>44676</v>
      </c>
      <c r="B244" s="23" t="s">
        <v>49</v>
      </c>
      <c r="D244" s="23"/>
      <c r="F244" s="23" t="s">
        <v>46</v>
      </c>
      <c r="G244" s="23" t="s">
        <v>49</v>
      </c>
      <c r="H244" s="29" t="s">
        <v>65</v>
      </c>
      <c r="I244" s="23" t="s">
        <v>54</v>
      </c>
      <c r="J244" s="25"/>
      <c r="K244" s="21" t="s">
        <v>50</v>
      </c>
      <c r="L244" s="26">
        <v>1.5</v>
      </c>
      <c r="M244" s="26"/>
      <c r="N244" s="26"/>
      <c r="O244" s="26"/>
      <c r="P244" s="26"/>
      <c r="Q244" s="26"/>
      <c r="R244" s="22">
        <v>5.5</v>
      </c>
      <c r="S244" s="25" t="s">
        <v>48</v>
      </c>
      <c r="T244" s="26" t="str">
        <f>IF(($AA244="W"),ROUND(($L244*$R244),2),"0.00")</f>
        <v>0.00</v>
      </c>
      <c r="U244" s="26">
        <f t="shared" si="53"/>
        <v>-1.5</v>
      </c>
      <c r="V244" s="22">
        <f t="shared" si="54"/>
        <v>202.69000000000003</v>
      </c>
      <c r="W244" s="19">
        <f t="shared" si="55"/>
        <v>501.75</v>
      </c>
      <c r="X244" s="32">
        <f t="shared" si="56"/>
        <v>0.40396611858495274</v>
      </c>
      <c r="Y244" s="31">
        <f t="shared" si="57"/>
        <v>2.0269000000000004</v>
      </c>
      <c r="Z244" s="45">
        <f t="shared" si="58"/>
        <v>20269.000000000004</v>
      </c>
      <c r="AA244" s="23" t="s">
        <v>48</v>
      </c>
    </row>
    <row r="245" spans="1:27" x14ac:dyDescent="0.6">
      <c r="A245" s="17">
        <v>44676</v>
      </c>
      <c r="B245" s="23" t="s">
        <v>49</v>
      </c>
      <c r="D245" s="23"/>
      <c r="F245" s="23" t="s">
        <v>46</v>
      </c>
      <c r="G245" s="23" t="s">
        <v>49</v>
      </c>
      <c r="H245" s="29" t="s">
        <v>65</v>
      </c>
      <c r="I245" s="23" t="s">
        <v>132</v>
      </c>
      <c r="J245" s="25"/>
      <c r="K245" s="21" t="s">
        <v>83</v>
      </c>
      <c r="L245" s="26">
        <v>0.6</v>
      </c>
      <c r="M245" s="26"/>
      <c r="N245" s="26"/>
      <c r="O245" s="26"/>
      <c r="P245" s="26"/>
      <c r="Q245" s="26"/>
      <c r="R245" s="22">
        <v>11</v>
      </c>
      <c r="S245" s="25" t="s">
        <v>48</v>
      </c>
      <c r="T245" s="26" t="str">
        <f t="shared" si="21"/>
        <v>0.00</v>
      </c>
      <c r="U245" s="26">
        <f t="shared" si="53"/>
        <v>-0.6</v>
      </c>
      <c r="V245" s="22">
        <f t="shared" si="54"/>
        <v>202.09000000000003</v>
      </c>
      <c r="W245" s="19">
        <f t="shared" si="55"/>
        <v>502.35</v>
      </c>
      <c r="X245" s="32">
        <f t="shared" si="56"/>
        <v>0.40228924056932425</v>
      </c>
      <c r="Y245" s="31">
        <f t="shared" si="57"/>
        <v>2.0209000000000001</v>
      </c>
      <c r="Z245" s="45">
        <f t="shared" si="58"/>
        <v>20209.000000000004</v>
      </c>
      <c r="AA245" s="23" t="s">
        <v>48</v>
      </c>
    </row>
    <row r="246" spans="1:27" x14ac:dyDescent="0.6">
      <c r="A246" s="17">
        <v>44681</v>
      </c>
      <c r="B246" s="23" t="s">
        <v>49</v>
      </c>
      <c r="F246" s="23" t="s">
        <v>46</v>
      </c>
      <c r="G246" s="23" t="s">
        <v>49</v>
      </c>
      <c r="H246" s="29" t="s">
        <v>68</v>
      </c>
      <c r="I246" s="23" t="s">
        <v>59</v>
      </c>
      <c r="J246" s="25"/>
      <c r="K246" s="21" t="s">
        <v>50</v>
      </c>
      <c r="L246" s="26">
        <v>2.25</v>
      </c>
      <c r="M246" s="26"/>
      <c r="N246" s="26"/>
      <c r="O246" s="26"/>
      <c r="P246" s="26"/>
      <c r="Q246" s="26"/>
      <c r="R246" s="22">
        <v>4.1900000000000004</v>
      </c>
      <c r="S246" s="25" t="s">
        <v>48</v>
      </c>
      <c r="T246" s="26" t="str">
        <f t="shared" si="21"/>
        <v>0.00</v>
      </c>
      <c r="U246" s="26">
        <f t="shared" ref="U246:U272" si="59">-$L246+T246</f>
        <v>-2.25</v>
      </c>
      <c r="V246" s="22">
        <f t="shared" ref="V246:V250" si="60">V245+U246</f>
        <v>199.84000000000003</v>
      </c>
      <c r="W246" s="19">
        <f t="shared" ref="W246:W250" si="61">W245+L246</f>
        <v>504.6</v>
      </c>
      <c r="X246" s="32">
        <f t="shared" ref="X246:X250" si="62">SUM(V246/W246)</f>
        <v>0.39603646452635755</v>
      </c>
      <c r="Y246" s="31">
        <f t="shared" ref="Y246:Y250" si="63">V246/100</f>
        <v>1.9984000000000004</v>
      </c>
      <c r="Z246" s="45">
        <f t="shared" ref="Z246:Z250" si="64">V246*100</f>
        <v>19984.000000000004</v>
      </c>
      <c r="AA246" s="23" t="s">
        <v>48</v>
      </c>
    </row>
    <row r="247" spans="1:27" x14ac:dyDescent="0.6">
      <c r="A247" s="17">
        <v>44681</v>
      </c>
      <c r="B247" s="23" t="s">
        <v>49</v>
      </c>
      <c r="F247" s="23" t="s">
        <v>46</v>
      </c>
      <c r="G247" s="23" t="s">
        <v>49</v>
      </c>
      <c r="H247" s="29" t="s">
        <v>68</v>
      </c>
      <c r="I247" s="23" t="s">
        <v>54</v>
      </c>
      <c r="J247" s="25"/>
      <c r="K247" s="21" t="s">
        <v>50</v>
      </c>
      <c r="L247" s="26">
        <v>1.75</v>
      </c>
      <c r="M247" s="26"/>
      <c r="N247" s="26"/>
      <c r="O247" s="26"/>
      <c r="P247" s="26"/>
      <c r="Q247" s="26"/>
      <c r="R247" s="22">
        <v>6.5</v>
      </c>
      <c r="S247" s="25" t="s">
        <v>48</v>
      </c>
      <c r="T247" s="26" t="str">
        <f t="shared" si="21"/>
        <v>0.00</v>
      </c>
      <c r="U247" s="26">
        <f t="shared" si="59"/>
        <v>-1.75</v>
      </c>
      <c r="V247" s="22">
        <f t="shared" si="60"/>
        <v>198.09000000000003</v>
      </c>
      <c r="W247" s="19">
        <f t="shared" si="61"/>
        <v>506.35</v>
      </c>
      <c r="X247" s="32">
        <f t="shared" si="62"/>
        <v>0.39121161252098358</v>
      </c>
      <c r="Y247" s="31">
        <f t="shared" si="63"/>
        <v>1.9809000000000003</v>
      </c>
      <c r="Z247" s="45">
        <f t="shared" si="64"/>
        <v>19809.000000000004</v>
      </c>
      <c r="AA247" s="23" t="s">
        <v>48</v>
      </c>
    </row>
    <row r="248" spans="1:27" x14ac:dyDescent="0.6">
      <c r="A248" s="17">
        <v>44681</v>
      </c>
      <c r="B248" s="23" t="s">
        <v>49</v>
      </c>
      <c r="F248" s="23" t="s">
        <v>46</v>
      </c>
      <c r="G248" s="23" t="s">
        <v>49</v>
      </c>
      <c r="H248" s="29" t="s">
        <v>68</v>
      </c>
      <c r="I248" s="23" t="s">
        <v>133</v>
      </c>
      <c r="J248" s="25"/>
      <c r="K248" s="21" t="s">
        <v>83</v>
      </c>
      <c r="L248" s="26">
        <v>2</v>
      </c>
      <c r="M248" s="26"/>
      <c r="N248" s="26"/>
      <c r="O248" s="26"/>
      <c r="P248" s="26"/>
      <c r="Q248" s="26"/>
      <c r="R248" s="22">
        <v>1.86</v>
      </c>
      <c r="S248" s="25" t="s">
        <v>48</v>
      </c>
      <c r="T248" s="26" t="str">
        <f t="shared" si="21"/>
        <v>0.00</v>
      </c>
      <c r="U248" s="26">
        <f t="shared" si="59"/>
        <v>-2</v>
      </c>
      <c r="V248" s="22">
        <f t="shared" si="60"/>
        <v>196.09000000000003</v>
      </c>
      <c r="W248" s="19">
        <f t="shared" si="61"/>
        <v>508.35</v>
      </c>
      <c r="X248" s="32">
        <f t="shared" si="62"/>
        <v>0.38573817251893383</v>
      </c>
      <c r="Y248" s="31">
        <f t="shared" si="63"/>
        <v>1.9609000000000003</v>
      </c>
      <c r="Z248" s="45">
        <f t="shared" si="64"/>
        <v>19609.000000000004</v>
      </c>
      <c r="AA248" s="23" t="s">
        <v>48</v>
      </c>
    </row>
    <row r="249" spans="1:27" x14ac:dyDescent="0.6">
      <c r="A249" s="17">
        <v>44682</v>
      </c>
      <c r="B249" s="23" t="s">
        <v>49</v>
      </c>
      <c r="F249" s="23" t="s">
        <v>46</v>
      </c>
      <c r="G249" s="23" t="s">
        <v>49</v>
      </c>
      <c r="H249" s="29" t="s">
        <v>68</v>
      </c>
      <c r="I249" s="23" t="s">
        <v>54</v>
      </c>
      <c r="J249" s="25"/>
      <c r="K249" s="21" t="s">
        <v>50</v>
      </c>
      <c r="L249" s="26">
        <v>1.75</v>
      </c>
      <c r="M249" s="26"/>
      <c r="N249" s="26"/>
      <c r="O249" s="26"/>
      <c r="P249" s="26"/>
      <c r="Q249" s="26"/>
      <c r="R249" s="22">
        <v>5.25</v>
      </c>
      <c r="S249" s="25" t="s">
        <v>48</v>
      </c>
      <c r="T249" s="26" t="str">
        <f t="shared" si="21"/>
        <v>0.00</v>
      </c>
      <c r="U249" s="26">
        <f t="shared" si="59"/>
        <v>-1.75</v>
      </c>
      <c r="V249" s="22">
        <f t="shared" si="60"/>
        <v>194.34000000000003</v>
      </c>
      <c r="W249" s="19">
        <f t="shared" si="61"/>
        <v>510.1</v>
      </c>
      <c r="X249" s="32">
        <f t="shared" si="62"/>
        <v>0.3809841207606352</v>
      </c>
      <c r="Y249" s="31">
        <f t="shared" si="63"/>
        <v>1.9434000000000002</v>
      </c>
      <c r="Z249" s="45">
        <f t="shared" si="64"/>
        <v>19434.000000000004</v>
      </c>
      <c r="AA249" s="23" t="s">
        <v>48</v>
      </c>
    </row>
    <row r="250" spans="1:27" x14ac:dyDescent="0.6">
      <c r="A250" s="17">
        <v>44682</v>
      </c>
      <c r="B250" s="23" t="s">
        <v>49</v>
      </c>
      <c r="F250" s="23" t="s">
        <v>46</v>
      </c>
      <c r="G250" s="23" t="s">
        <v>49</v>
      </c>
      <c r="H250" s="29" t="s">
        <v>68</v>
      </c>
      <c r="I250" s="23" t="s">
        <v>54</v>
      </c>
      <c r="J250" s="25"/>
      <c r="K250" s="21" t="s">
        <v>50</v>
      </c>
      <c r="L250" s="26">
        <v>1.5</v>
      </c>
      <c r="M250" s="26"/>
      <c r="N250" s="26"/>
      <c r="O250" s="26"/>
      <c r="P250" s="26"/>
      <c r="Q250" s="26"/>
      <c r="R250" s="22">
        <v>5.25</v>
      </c>
      <c r="S250" s="25" t="s">
        <v>48</v>
      </c>
      <c r="T250" s="26" t="str">
        <f t="shared" si="21"/>
        <v>0.00</v>
      </c>
      <c r="U250" s="26">
        <f t="shared" si="59"/>
        <v>-1.5</v>
      </c>
      <c r="V250" s="22">
        <f t="shared" si="60"/>
        <v>192.84000000000003</v>
      </c>
      <c r="W250" s="19">
        <f t="shared" si="61"/>
        <v>511.6</v>
      </c>
      <c r="X250" s="32">
        <f t="shared" si="62"/>
        <v>0.37693510555121196</v>
      </c>
      <c r="Y250" s="31">
        <f t="shared" si="63"/>
        <v>1.9284000000000003</v>
      </c>
      <c r="Z250" s="45">
        <f t="shared" si="64"/>
        <v>19284.000000000004</v>
      </c>
      <c r="AA250" s="23" t="s">
        <v>48</v>
      </c>
    </row>
    <row r="251" spans="1:27" x14ac:dyDescent="0.6">
      <c r="A251" s="17">
        <v>44687</v>
      </c>
      <c r="B251" s="23" t="s">
        <v>49</v>
      </c>
      <c r="F251" s="23" t="s">
        <v>46</v>
      </c>
      <c r="G251" s="23" t="s">
        <v>49</v>
      </c>
      <c r="H251" s="29" t="s">
        <v>70</v>
      </c>
      <c r="I251" s="23" t="s">
        <v>54</v>
      </c>
      <c r="J251" s="25"/>
      <c r="K251" s="21" t="s">
        <v>50</v>
      </c>
      <c r="L251" s="26">
        <v>2</v>
      </c>
      <c r="M251" s="26"/>
      <c r="N251" s="26"/>
      <c r="O251" s="26"/>
      <c r="P251" s="26"/>
      <c r="Q251" s="26"/>
      <c r="R251" s="22">
        <v>6.25</v>
      </c>
      <c r="S251" s="25" t="s">
        <v>48</v>
      </c>
      <c r="T251" s="26" t="str">
        <f t="shared" si="21"/>
        <v>0.00</v>
      </c>
      <c r="U251" s="26">
        <f t="shared" si="59"/>
        <v>-2</v>
      </c>
      <c r="V251" s="22">
        <f t="shared" ref="V251:V272" si="65">V250+U251</f>
        <v>190.84000000000003</v>
      </c>
      <c r="W251" s="19">
        <f t="shared" ref="W251:W272" si="66">W250+L251</f>
        <v>513.6</v>
      </c>
      <c r="X251" s="32">
        <f t="shared" ref="X251:X272" si="67">SUM(V251/W251)</f>
        <v>0.37157320872274147</v>
      </c>
      <c r="Y251" s="31">
        <f t="shared" ref="Y251:Y272" si="68">V251/100</f>
        <v>1.9084000000000003</v>
      </c>
      <c r="Z251" s="45">
        <f t="shared" ref="Z251:Z272" si="69">V251*100</f>
        <v>19084.000000000004</v>
      </c>
      <c r="AA251" s="23" t="s">
        <v>48</v>
      </c>
    </row>
    <row r="252" spans="1:27" x14ac:dyDescent="0.6">
      <c r="A252" s="17">
        <v>44688</v>
      </c>
      <c r="B252" s="23" t="s">
        <v>49</v>
      </c>
      <c r="F252" s="23" t="s">
        <v>46</v>
      </c>
      <c r="G252" s="23" t="s">
        <v>49</v>
      </c>
      <c r="H252" s="29" t="s">
        <v>70</v>
      </c>
      <c r="I252" s="23" t="s">
        <v>54</v>
      </c>
      <c r="J252" s="25"/>
      <c r="K252" s="21" t="s">
        <v>50</v>
      </c>
      <c r="L252" s="26">
        <v>1.75</v>
      </c>
      <c r="M252" s="26"/>
      <c r="N252" s="26"/>
      <c r="O252" s="26"/>
      <c r="P252" s="26"/>
      <c r="Q252" s="26"/>
      <c r="R252" s="22">
        <v>7</v>
      </c>
      <c r="S252" s="25" t="s">
        <v>48</v>
      </c>
      <c r="T252" s="26" t="str">
        <f t="shared" si="21"/>
        <v>0.00</v>
      </c>
      <c r="U252" s="26">
        <f t="shared" si="59"/>
        <v>-1.75</v>
      </c>
      <c r="V252" s="22">
        <f t="shared" si="65"/>
        <v>189.09000000000003</v>
      </c>
      <c r="W252" s="19">
        <f t="shared" si="66"/>
        <v>515.35</v>
      </c>
      <c r="X252" s="32">
        <f t="shared" si="67"/>
        <v>0.36691568836712918</v>
      </c>
      <c r="Y252" s="31">
        <f t="shared" si="68"/>
        <v>1.8909000000000002</v>
      </c>
      <c r="Z252" s="45">
        <f t="shared" si="69"/>
        <v>18909.000000000004</v>
      </c>
      <c r="AA252" s="23" t="s">
        <v>48</v>
      </c>
    </row>
    <row r="253" spans="1:27" x14ac:dyDescent="0.6">
      <c r="A253" s="17">
        <v>44688</v>
      </c>
      <c r="B253" s="23" t="s">
        <v>49</v>
      </c>
      <c r="D253" s="23"/>
      <c r="F253" s="23" t="s">
        <v>46</v>
      </c>
      <c r="G253" s="23" t="s">
        <v>49</v>
      </c>
      <c r="H253" s="29" t="s">
        <v>70</v>
      </c>
      <c r="I253" s="23" t="s">
        <v>134</v>
      </c>
      <c r="J253" s="25"/>
      <c r="K253" s="21" t="s">
        <v>83</v>
      </c>
      <c r="L253" s="26">
        <v>2.5</v>
      </c>
      <c r="M253" s="26"/>
      <c r="N253" s="26"/>
      <c r="O253" s="26"/>
      <c r="P253" s="26"/>
      <c r="Q253" s="26"/>
      <c r="R253" s="22">
        <v>1.9</v>
      </c>
      <c r="S253" s="25" t="s">
        <v>48</v>
      </c>
      <c r="T253" s="26" t="str">
        <f t="shared" si="21"/>
        <v>0.00</v>
      </c>
      <c r="U253" s="26">
        <f t="shared" si="59"/>
        <v>-2.5</v>
      </c>
      <c r="V253" s="22">
        <f t="shared" si="65"/>
        <v>186.59000000000003</v>
      </c>
      <c r="W253" s="19">
        <f t="shared" si="66"/>
        <v>517.85</v>
      </c>
      <c r="X253" s="32">
        <f t="shared" si="67"/>
        <v>0.36031669402336586</v>
      </c>
      <c r="Y253" s="31">
        <f t="shared" si="68"/>
        <v>1.8659000000000003</v>
      </c>
      <c r="Z253" s="45">
        <f t="shared" si="69"/>
        <v>18659.000000000004</v>
      </c>
      <c r="AA253" s="23" t="s">
        <v>48</v>
      </c>
    </row>
    <row r="254" spans="1:27" x14ac:dyDescent="0.6">
      <c r="A254" s="17">
        <v>44688</v>
      </c>
      <c r="B254" s="23" t="s">
        <v>49</v>
      </c>
      <c r="F254" s="23" t="s">
        <v>46</v>
      </c>
      <c r="G254" s="23" t="s">
        <v>49</v>
      </c>
      <c r="H254" s="29" t="s">
        <v>70</v>
      </c>
      <c r="I254" s="48" t="s">
        <v>54</v>
      </c>
      <c r="J254" s="25"/>
      <c r="K254" s="21" t="s">
        <v>50</v>
      </c>
      <c r="L254" s="26">
        <v>1.5</v>
      </c>
      <c r="M254" s="26"/>
      <c r="N254" s="26"/>
      <c r="O254" s="26"/>
      <c r="P254" s="26"/>
      <c r="Q254" s="26"/>
      <c r="R254" s="22">
        <v>6.08</v>
      </c>
      <c r="S254" s="25" t="s">
        <v>47</v>
      </c>
      <c r="T254" s="26">
        <f t="shared" si="21"/>
        <v>9.1199999999999992</v>
      </c>
      <c r="U254" s="26">
        <f t="shared" si="59"/>
        <v>7.6199999999999992</v>
      </c>
      <c r="V254" s="22">
        <f t="shared" si="65"/>
        <v>194.21000000000004</v>
      </c>
      <c r="W254" s="19">
        <f t="shared" si="66"/>
        <v>519.35</v>
      </c>
      <c r="X254" s="32">
        <f t="shared" si="67"/>
        <v>0.37394820448637728</v>
      </c>
      <c r="Y254" s="31">
        <f t="shared" si="68"/>
        <v>1.9421000000000004</v>
      </c>
      <c r="Z254" s="45">
        <f t="shared" si="69"/>
        <v>19421.000000000004</v>
      </c>
      <c r="AA254" s="23" t="s">
        <v>47</v>
      </c>
    </row>
    <row r="255" spans="1:27" x14ac:dyDescent="0.6">
      <c r="A255" s="17">
        <v>44689</v>
      </c>
      <c r="B255" s="23" t="s">
        <v>49</v>
      </c>
      <c r="F255" s="23" t="s">
        <v>46</v>
      </c>
      <c r="G255" s="23" t="s">
        <v>49</v>
      </c>
      <c r="H255" s="29" t="s">
        <v>70</v>
      </c>
      <c r="I255" s="23" t="s">
        <v>59</v>
      </c>
      <c r="J255" s="25"/>
      <c r="K255" s="21" t="s">
        <v>50</v>
      </c>
      <c r="L255" s="26">
        <v>1.75</v>
      </c>
      <c r="M255" s="26"/>
      <c r="N255" s="26"/>
      <c r="O255" s="26"/>
      <c r="P255" s="26"/>
      <c r="Q255" s="26"/>
      <c r="R255" s="22">
        <v>5.7</v>
      </c>
      <c r="S255" s="25" t="s">
        <v>48</v>
      </c>
      <c r="T255" s="26" t="str">
        <f t="shared" si="21"/>
        <v>0.00</v>
      </c>
      <c r="U255" s="26">
        <f t="shared" si="59"/>
        <v>-1.75</v>
      </c>
      <c r="V255" s="22">
        <f t="shared" si="65"/>
        <v>192.46000000000004</v>
      </c>
      <c r="W255" s="19">
        <f t="shared" si="66"/>
        <v>521.1</v>
      </c>
      <c r="X255" s="32">
        <f t="shared" si="67"/>
        <v>0.3693341009403186</v>
      </c>
      <c r="Y255" s="31">
        <f t="shared" si="68"/>
        <v>1.9246000000000003</v>
      </c>
      <c r="Z255" s="45">
        <f t="shared" si="69"/>
        <v>19246.000000000004</v>
      </c>
      <c r="AA255" s="23" t="s">
        <v>48</v>
      </c>
    </row>
    <row r="256" spans="1:27" x14ac:dyDescent="0.6">
      <c r="A256" s="17">
        <v>44689</v>
      </c>
      <c r="B256" s="23" t="s">
        <v>49</v>
      </c>
      <c r="F256" s="23" t="s">
        <v>46</v>
      </c>
      <c r="G256" s="23" t="s">
        <v>49</v>
      </c>
      <c r="H256" s="29" t="s">
        <v>70</v>
      </c>
      <c r="I256" s="48" t="s">
        <v>135</v>
      </c>
      <c r="J256" s="25"/>
      <c r="K256" s="21" t="s">
        <v>83</v>
      </c>
      <c r="L256" s="26">
        <v>2</v>
      </c>
      <c r="M256" s="26"/>
      <c r="N256" s="26"/>
      <c r="O256" s="26"/>
      <c r="P256" s="26"/>
      <c r="Q256" s="26"/>
      <c r="R256" s="22">
        <v>2.95</v>
      </c>
      <c r="S256" s="25" t="s">
        <v>47</v>
      </c>
      <c r="T256" s="26">
        <f t="shared" si="21"/>
        <v>5.9</v>
      </c>
      <c r="U256" s="26">
        <f t="shared" si="59"/>
        <v>3.9000000000000004</v>
      </c>
      <c r="V256" s="22">
        <f t="shared" si="65"/>
        <v>196.36000000000004</v>
      </c>
      <c r="W256" s="19">
        <f t="shared" si="66"/>
        <v>523.1</v>
      </c>
      <c r="X256" s="32">
        <f t="shared" si="67"/>
        <v>0.37537755687249097</v>
      </c>
      <c r="Y256" s="31">
        <f t="shared" si="68"/>
        <v>1.9636000000000005</v>
      </c>
      <c r="Z256" s="45">
        <f t="shared" si="69"/>
        <v>19636.000000000004</v>
      </c>
      <c r="AA256" s="23" t="s">
        <v>47</v>
      </c>
    </row>
    <row r="257" spans="1:27" x14ac:dyDescent="0.6">
      <c r="A257" s="17">
        <v>44694</v>
      </c>
      <c r="B257" s="23" t="s">
        <v>49</v>
      </c>
      <c r="F257" s="23" t="s">
        <v>46</v>
      </c>
      <c r="G257" s="23" t="s">
        <v>49</v>
      </c>
      <c r="H257" s="29" t="s">
        <v>72</v>
      </c>
      <c r="I257" s="23" t="s">
        <v>54</v>
      </c>
      <c r="J257" s="25"/>
      <c r="K257" s="21" t="s">
        <v>50</v>
      </c>
      <c r="L257" s="26">
        <v>1.5</v>
      </c>
      <c r="M257" s="26"/>
      <c r="N257" s="26"/>
      <c r="O257" s="26"/>
      <c r="P257" s="26"/>
      <c r="Q257" s="26"/>
      <c r="R257" s="22">
        <v>7</v>
      </c>
      <c r="S257" s="25" t="s">
        <v>48</v>
      </c>
      <c r="T257" s="26" t="str">
        <f t="shared" si="21"/>
        <v>0.00</v>
      </c>
      <c r="U257" s="26">
        <f t="shared" si="59"/>
        <v>-1.5</v>
      </c>
      <c r="V257" s="22">
        <f t="shared" si="65"/>
        <v>194.86000000000004</v>
      </c>
      <c r="W257" s="19">
        <f t="shared" si="66"/>
        <v>524.6</v>
      </c>
      <c r="X257" s="32">
        <f t="shared" si="67"/>
        <v>0.37144491040792993</v>
      </c>
      <c r="Y257" s="31">
        <f t="shared" si="68"/>
        <v>1.9486000000000003</v>
      </c>
      <c r="Z257" s="45">
        <f t="shared" si="69"/>
        <v>19486.000000000004</v>
      </c>
      <c r="AA257" s="23" t="s">
        <v>48</v>
      </c>
    </row>
    <row r="258" spans="1:27" x14ac:dyDescent="0.6">
      <c r="A258" s="17">
        <v>44695</v>
      </c>
      <c r="B258" s="23" t="s">
        <v>49</v>
      </c>
      <c r="F258" s="23" t="s">
        <v>46</v>
      </c>
      <c r="G258" s="23" t="s">
        <v>49</v>
      </c>
      <c r="H258" s="29" t="s">
        <v>72</v>
      </c>
      <c r="I258" s="48" t="s">
        <v>54</v>
      </c>
      <c r="J258" s="25"/>
      <c r="K258" s="21" t="s">
        <v>50</v>
      </c>
      <c r="L258" s="26">
        <v>1.5</v>
      </c>
      <c r="M258" s="26"/>
      <c r="N258" s="26"/>
      <c r="O258" s="26"/>
      <c r="P258" s="26"/>
      <c r="Q258" s="26"/>
      <c r="R258" s="22">
        <v>6</v>
      </c>
      <c r="S258" s="25" t="s">
        <v>47</v>
      </c>
      <c r="T258" s="26">
        <f t="shared" si="21"/>
        <v>9</v>
      </c>
      <c r="U258" s="26">
        <f t="shared" si="59"/>
        <v>7.5</v>
      </c>
      <c r="V258" s="22">
        <f t="shared" si="65"/>
        <v>202.36000000000004</v>
      </c>
      <c r="W258" s="19">
        <f t="shared" si="66"/>
        <v>526.1</v>
      </c>
      <c r="X258" s="32">
        <f t="shared" si="67"/>
        <v>0.38464170309827034</v>
      </c>
      <c r="Y258" s="31">
        <f t="shared" si="68"/>
        <v>2.0236000000000005</v>
      </c>
      <c r="Z258" s="45">
        <f t="shared" si="69"/>
        <v>20236.000000000004</v>
      </c>
      <c r="AA258" s="23" t="s">
        <v>47</v>
      </c>
    </row>
    <row r="259" spans="1:27" x14ac:dyDescent="0.6">
      <c r="A259" s="17">
        <v>44695</v>
      </c>
      <c r="B259" s="23" t="s">
        <v>49</v>
      </c>
      <c r="F259" s="23" t="s">
        <v>46</v>
      </c>
      <c r="G259" s="23" t="s">
        <v>49</v>
      </c>
      <c r="H259" s="29" t="s">
        <v>72</v>
      </c>
      <c r="I259" s="48" t="s">
        <v>59</v>
      </c>
      <c r="J259" s="25"/>
      <c r="K259" s="21" t="s">
        <v>50</v>
      </c>
      <c r="L259" s="26">
        <v>2.25</v>
      </c>
      <c r="M259" s="26"/>
      <c r="N259" s="26"/>
      <c r="O259" s="26"/>
      <c r="P259" s="26"/>
      <c r="Q259" s="26"/>
      <c r="R259" s="22">
        <v>3.32</v>
      </c>
      <c r="S259" s="25" t="s">
        <v>47</v>
      </c>
      <c r="T259" s="26">
        <f t="shared" si="21"/>
        <v>7.47</v>
      </c>
      <c r="U259" s="26">
        <f t="shared" si="59"/>
        <v>5.22</v>
      </c>
      <c r="V259" s="22">
        <f t="shared" si="65"/>
        <v>207.58000000000004</v>
      </c>
      <c r="W259" s="19">
        <f t="shared" si="66"/>
        <v>528.35</v>
      </c>
      <c r="X259" s="32">
        <f t="shared" si="67"/>
        <v>0.39288350525220028</v>
      </c>
      <c r="Y259" s="31">
        <f t="shared" si="68"/>
        <v>2.0758000000000005</v>
      </c>
      <c r="Z259" s="45">
        <f t="shared" si="69"/>
        <v>20758.000000000004</v>
      </c>
      <c r="AA259" s="23" t="s">
        <v>47</v>
      </c>
    </row>
    <row r="260" spans="1:27" x14ac:dyDescent="0.6">
      <c r="A260" s="17">
        <v>44695</v>
      </c>
      <c r="B260" s="23" t="s">
        <v>49</v>
      </c>
      <c r="F260" s="23" t="s">
        <v>46</v>
      </c>
      <c r="G260" s="23" t="s">
        <v>49</v>
      </c>
      <c r="H260" s="29" t="s">
        <v>72</v>
      </c>
      <c r="I260" s="23" t="s">
        <v>54</v>
      </c>
      <c r="J260" s="25"/>
      <c r="K260" s="21" t="s">
        <v>50</v>
      </c>
      <c r="L260" s="26">
        <v>1.75</v>
      </c>
      <c r="M260" s="26"/>
      <c r="N260" s="26"/>
      <c r="O260" s="26"/>
      <c r="P260" s="26"/>
      <c r="Q260" s="26"/>
      <c r="R260" s="22">
        <v>6.48</v>
      </c>
      <c r="S260" s="25" t="s">
        <v>48</v>
      </c>
      <c r="T260" s="26" t="str">
        <f t="shared" si="21"/>
        <v>0.00</v>
      </c>
      <c r="U260" s="26">
        <f t="shared" si="59"/>
        <v>-1.75</v>
      </c>
      <c r="V260" s="22">
        <f t="shared" si="65"/>
        <v>205.83000000000004</v>
      </c>
      <c r="W260" s="19">
        <f t="shared" si="66"/>
        <v>530.1</v>
      </c>
      <c r="X260" s="32">
        <f t="shared" si="67"/>
        <v>0.3882852292020374</v>
      </c>
      <c r="Y260" s="31">
        <f t="shared" si="68"/>
        <v>2.0583000000000005</v>
      </c>
      <c r="Z260" s="45">
        <f t="shared" si="69"/>
        <v>20583.000000000004</v>
      </c>
      <c r="AA260" s="23" t="s">
        <v>48</v>
      </c>
    </row>
    <row r="261" spans="1:27" x14ac:dyDescent="0.6">
      <c r="A261" s="17">
        <v>44696</v>
      </c>
      <c r="B261" s="23" t="s">
        <v>49</v>
      </c>
      <c r="F261" s="23" t="s">
        <v>46</v>
      </c>
      <c r="G261" s="23" t="s">
        <v>49</v>
      </c>
      <c r="H261" s="29" t="s">
        <v>72</v>
      </c>
      <c r="I261" s="23" t="s">
        <v>54</v>
      </c>
      <c r="J261" s="25"/>
      <c r="K261" s="21" t="s">
        <v>50</v>
      </c>
      <c r="L261" s="26">
        <v>1.75</v>
      </c>
      <c r="M261" s="26"/>
      <c r="N261" s="26"/>
      <c r="O261" s="26"/>
      <c r="P261" s="26"/>
      <c r="Q261" s="26"/>
      <c r="R261" s="22">
        <v>5.5</v>
      </c>
      <c r="S261" s="25" t="s">
        <v>48</v>
      </c>
      <c r="T261" s="26" t="str">
        <f t="shared" si="21"/>
        <v>0.00</v>
      </c>
      <c r="U261" s="26">
        <f t="shared" si="59"/>
        <v>-1.75</v>
      </c>
      <c r="V261" s="22">
        <f t="shared" si="65"/>
        <v>204.08000000000004</v>
      </c>
      <c r="W261" s="19">
        <f t="shared" si="66"/>
        <v>531.85</v>
      </c>
      <c r="X261" s="32">
        <f t="shared" si="67"/>
        <v>0.38371721350004706</v>
      </c>
      <c r="Y261" s="31">
        <f t="shared" si="68"/>
        <v>2.0408000000000004</v>
      </c>
      <c r="Z261" s="45">
        <f t="shared" si="69"/>
        <v>20408.000000000004</v>
      </c>
      <c r="AA261" s="23" t="s">
        <v>48</v>
      </c>
    </row>
    <row r="262" spans="1:27" x14ac:dyDescent="0.6">
      <c r="A262" s="17">
        <v>44701</v>
      </c>
      <c r="B262" s="23" t="s">
        <v>49</v>
      </c>
      <c r="F262" s="23" t="s">
        <v>46</v>
      </c>
      <c r="G262" s="23" t="s">
        <v>49</v>
      </c>
      <c r="H262" s="29" t="s">
        <v>74</v>
      </c>
      <c r="I262" s="23" t="s">
        <v>54</v>
      </c>
      <c r="J262" s="25"/>
      <c r="K262" s="21" t="s">
        <v>50</v>
      </c>
      <c r="L262" s="26">
        <v>1.5</v>
      </c>
      <c r="M262" s="26"/>
      <c r="N262" s="26"/>
      <c r="O262" s="26"/>
      <c r="P262" s="26"/>
      <c r="Q262" s="26"/>
      <c r="R262" s="22">
        <v>5</v>
      </c>
      <c r="S262" s="25" t="s">
        <v>48</v>
      </c>
      <c r="T262" s="26" t="str">
        <f t="shared" si="21"/>
        <v>0.00</v>
      </c>
      <c r="U262" s="26">
        <f t="shared" si="59"/>
        <v>-1.5</v>
      </c>
      <c r="V262" s="22">
        <f t="shared" si="65"/>
        <v>202.58000000000004</v>
      </c>
      <c r="W262" s="19">
        <f t="shared" si="66"/>
        <v>533.35</v>
      </c>
      <c r="X262" s="32">
        <f t="shared" si="67"/>
        <v>0.37982563044904855</v>
      </c>
      <c r="Y262" s="31">
        <f t="shared" si="68"/>
        <v>2.0258000000000003</v>
      </c>
      <c r="Z262" s="45">
        <f t="shared" si="69"/>
        <v>20258.000000000004</v>
      </c>
      <c r="AA262" s="23" t="s">
        <v>48</v>
      </c>
    </row>
    <row r="263" spans="1:27" x14ac:dyDescent="0.6">
      <c r="A263" s="17">
        <v>44702</v>
      </c>
      <c r="B263" s="23" t="s">
        <v>49</v>
      </c>
      <c r="F263" s="23" t="s">
        <v>46</v>
      </c>
      <c r="G263" s="23" t="s">
        <v>49</v>
      </c>
      <c r="H263" s="29" t="s">
        <v>74</v>
      </c>
      <c r="I263" s="23" t="s">
        <v>59</v>
      </c>
      <c r="J263" s="25"/>
      <c r="K263" s="21" t="s">
        <v>50</v>
      </c>
      <c r="L263" s="26">
        <v>1.5</v>
      </c>
      <c r="M263" s="26"/>
      <c r="N263" s="26"/>
      <c r="O263" s="26"/>
      <c r="P263" s="26"/>
      <c r="Q263" s="26"/>
      <c r="R263" s="22">
        <v>5.07</v>
      </c>
      <c r="S263" s="25" t="s">
        <v>48</v>
      </c>
      <c r="T263" s="26" t="str">
        <f t="shared" si="21"/>
        <v>0.00</v>
      </c>
      <c r="U263" s="26">
        <f t="shared" si="59"/>
        <v>-1.5</v>
      </c>
      <c r="V263" s="22">
        <f t="shared" si="65"/>
        <v>201.08000000000004</v>
      </c>
      <c r="W263" s="19">
        <f t="shared" si="66"/>
        <v>534.85</v>
      </c>
      <c r="X263" s="32">
        <f t="shared" si="67"/>
        <v>0.37595587547910636</v>
      </c>
      <c r="Y263" s="31">
        <f t="shared" si="68"/>
        <v>2.0108000000000006</v>
      </c>
      <c r="Z263" s="45">
        <f t="shared" si="69"/>
        <v>20108.000000000004</v>
      </c>
      <c r="AA263" s="23" t="s">
        <v>48</v>
      </c>
    </row>
    <row r="264" spans="1:27" x14ac:dyDescent="0.6">
      <c r="A264" s="17">
        <v>44702</v>
      </c>
      <c r="B264" s="23" t="s">
        <v>49</v>
      </c>
      <c r="F264" s="23" t="s">
        <v>46</v>
      </c>
      <c r="G264" s="23" t="s">
        <v>49</v>
      </c>
      <c r="H264" s="29" t="s">
        <v>74</v>
      </c>
      <c r="I264" s="23" t="s">
        <v>54</v>
      </c>
      <c r="J264" s="25"/>
      <c r="K264" s="21" t="s">
        <v>50</v>
      </c>
      <c r="L264" s="26">
        <v>1.5</v>
      </c>
      <c r="M264" s="26"/>
      <c r="N264" s="26"/>
      <c r="O264" s="26"/>
      <c r="P264" s="26"/>
      <c r="Q264" s="26"/>
      <c r="R264" s="22">
        <v>5</v>
      </c>
      <c r="S264" s="25" t="s">
        <v>48</v>
      </c>
      <c r="T264" s="26" t="str">
        <f t="shared" si="21"/>
        <v>0.00</v>
      </c>
      <c r="U264" s="26">
        <f t="shared" si="59"/>
        <v>-1.5</v>
      </c>
      <c r="V264" s="22">
        <f t="shared" si="65"/>
        <v>199.58000000000004</v>
      </c>
      <c r="W264" s="19">
        <f t="shared" si="66"/>
        <v>536.35</v>
      </c>
      <c r="X264" s="32">
        <f t="shared" si="67"/>
        <v>0.37210776545166407</v>
      </c>
      <c r="Y264" s="31">
        <f t="shared" si="68"/>
        <v>1.9958000000000005</v>
      </c>
      <c r="Z264" s="45">
        <f t="shared" si="69"/>
        <v>19958.000000000004</v>
      </c>
      <c r="AA264" s="23" t="s">
        <v>48</v>
      </c>
    </row>
    <row r="265" spans="1:27" x14ac:dyDescent="0.6">
      <c r="A265" s="17">
        <v>44703</v>
      </c>
      <c r="B265" s="23" t="s">
        <v>49</v>
      </c>
      <c r="F265" s="23" t="s">
        <v>46</v>
      </c>
      <c r="G265" s="23" t="s">
        <v>49</v>
      </c>
      <c r="H265" s="29" t="s">
        <v>74</v>
      </c>
      <c r="I265" s="23" t="s">
        <v>54</v>
      </c>
      <c r="J265" s="25"/>
      <c r="K265" s="21" t="s">
        <v>50</v>
      </c>
      <c r="L265" s="26">
        <v>1.5</v>
      </c>
      <c r="M265" s="26"/>
      <c r="N265" s="26"/>
      <c r="O265" s="26"/>
      <c r="P265" s="26"/>
      <c r="Q265" s="26"/>
      <c r="R265" s="22">
        <v>7.25</v>
      </c>
      <c r="S265" s="25" t="s">
        <v>48</v>
      </c>
      <c r="T265" s="26" t="str">
        <f t="shared" si="21"/>
        <v>0.00</v>
      </c>
      <c r="U265" s="26">
        <f t="shared" si="59"/>
        <v>-1.5</v>
      </c>
      <c r="V265" s="22">
        <f t="shared" si="65"/>
        <v>198.08000000000004</v>
      </c>
      <c r="W265" s="19">
        <f t="shared" si="66"/>
        <v>537.85</v>
      </c>
      <c r="X265" s="32">
        <f t="shared" si="67"/>
        <v>0.3682811192711723</v>
      </c>
      <c r="Y265" s="31">
        <f t="shared" si="68"/>
        <v>1.9808000000000003</v>
      </c>
      <c r="Z265" s="45">
        <f t="shared" si="69"/>
        <v>19808.000000000004</v>
      </c>
      <c r="AA265" s="23" t="s">
        <v>48</v>
      </c>
    </row>
    <row r="266" spans="1:27" x14ac:dyDescent="0.6">
      <c r="A266" s="17">
        <v>44703</v>
      </c>
      <c r="B266" s="23" t="s">
        <v>49</v>
      </c>
      <c r="F266" s="23" t="s">
        <v>46</v>
      </c>
      <c r="G266" s="23" t="s">
        <v>49</v>
      </c>
      <c r="H266" s="29" t="s">
        <v>74</v>
      </c>
      <c r="I266" s="23" t="s">
        <v>54</v>
      </c>
      <c r="J266" s="25"/>
      <c r="K266" s="21" t="s">
        <v>50</v>
      </c>
      <c r="L266" s="26">
        <v>2</v>
      </c>
      <c r="M266" s="26"/>
      <c r="N266" s="26"/>
      <c r="O266" s="26"/>
      <c r="P266" s="26"/>
      <c r="Q266" s="26"/>
      <c r="R266" s="22">
        <v>8</v>
      </c>
      <c r="S266" s="25" t="s">
        <v>48</v>
      </c>
      <c r="T266" s="26" t="str">
        <f t="shared" si="21"/>
        <v>0.00</v>
      </c>
      <c r="U266" s="26">
        <f t="shared" si="59"/>
        <v>-2</v>
      </c>
      <c r="V266" s="22">
        <f t="shared" si="65"/>
        <v>196.08000000000004</v>
      </c>
      <c r="W266" s="19">
        <f t="shared" si="66"/>
        <v>539.85</v>
      </c>
      <c r="X266" s="32">
        <f t="shared" si="67"/>
        <v>0.36321200333425957</v>
      </c>
      <c r="Y266" s="31">
        <f t="shared" si="68"/>
        <v>1.9608000000000003</v>
      </c>
      <c r="Z266" s="45">
        <f t="shared" si="69"/>
        <v>19608.000000000004</v>
      </c>
      <c r="AA266" s="23" t="s">
        <v>48</v>
      </c>
    </row>
    <row r="267" spans="1:27" x14ac:dyDescent="0.6">
      <c r="A267" s="17">
        <v>44708</v>
      </c>
      <c r="B267" s="23" t="s">
        <v>49</v>
      </c>
      <c r="F267" s="23" t="s">
        <v>46</v>
      </c>
      <c r="G267" s="23" t="s">
        <v>49</v>
      </c>
      <c r="H267" s="29" t="s">
        <v>76</v>
      </c>
      <c r="I267" s="23" t="s">
        <v>54</v>
      </c>
      <c r="J267" s="25"/>
      <c r="K267" s="21" t="s">
        <v>50</v>
      </c>
      <c r="L267" s="26">
        <v>2</v>
      </c>
      <c r="M267" s="26"/>
      <c r="N267" s="26"/>
      <c r="O267" s="26"/>
      <c r="P267" s="26"/>
      <c r="Q267" s="26"/>
      <c r="R267" s="22">
        <v>7</v>
      </c>
      <c r="S267" s="25" t="s">
        <v>48</v>
      </c>
      <c r="T267" s="26" t="str">
        <f t="shared" si="21"/>
        <v>0.00</v>
      </c>
      <c r="U267" s="26">
        <f t="shared" si="59"/>
        <v>-2</v>
      </c>
      <c r="V267" s="22">
        <f t="shared" si="65"/>
        <v>194.08000000000004</v>
      </c>
      <c r="W267" s="19">
        <f t="shared" si="66"/>
        <v>541.85</v>
      </c>
      <c r="X267" s="32">
        <f t="shared" si="67"/>
        <v>0.35818030820337737</v>
      </c>
      <c r="Y267" s="31">
        <f t="shared" si="68"/>
        <v>1.9408000000000003</v>
      </c>
      <c r="Z267" s="45">
        <f t="shared" si="69"/>
        <v>19408.000000000004</v>
      </c>
      <c r="AA267" s="23" t="s">
        <v>48</v>
      </c>
    </row>
    <row r="268" spans="1:27" x14ac:dyDescent="0.6">
      <c r="A268" s="17">
        <v>44709</v>
      </c>
      <c r="B268" s="23" t="s">
        <v>49</v>
      </c>
      <c r="F268" s="23" t="s">
        <v>46</v>
      </c>
      <c r="G268" s="23" t="s">
        <v>49</v>
      </c>
      <c r="H268" s="29" t="s">
        <v>76</v>
      </c>
      <c r="I268" s="23" t="s">
        <v>54</v>
      </c>
      <c r="J268" s="25"/>
      <c r="K268" s="21" t="s">
        <v>50</v>
      </c>
      <c r="L268" s="26">
        <v>1.5</v>
      </c>
      <c r="M268" s="26"/>
      <c r="N268" s="26"/>
      <c r="O268" s="26"/>
      <c r="P268" s="26"/>
      <c r="Q268" s="26"/>
      <c r="R268" s="22">
        <v>5.5</v>
      </c>
      <c r="S268" s="25" t="s">
        <v>48</v>
      </c>
      <c r="T268" s="26" t="str">
        <f t="shared" si="21"/>
        <v>0.00</v>
      </c>
      <c r="U268" s="26">
        <f t="shared" si="59"/>
        <v>-1.5</v>
      </c>
      <c r="V268" s="22">
        <f t="shared" si="65"/>
        <v>192.58000000000004</v>
      </c>
      <c r="W268" s="19">
        <f t="shared" si="66"/>
        <v>543.35</v>
      </c>
      <c r="X268" s="32">
        <f t="shared" si="67"/>
        <v>0.35443084567958044</v>
      </c>
      <c r="Y268" s="31">
        <f t="shared" si="68"/>
        <v>1.9258000000000004</v>
      </c>
      <c r="Z268" s="45">
        <f t="shared" si="69"/>
        <v>19258.000000000004</v>
      </c>
      <c r="AA268" s="23" t="s">
        <v>48</v>
      </c>
    </row>
    <row r="269" spans="1:27" x14ac:dyDescent="0.6">
      <c r="A269" s="17">
        <v>44709</v>
      </c>
      <c r="B269" s="23" t="s">
        <v>49</v>
      </c>
      <c r="F269" s="23" t="s">
        <v>46</v>
      </c>
      <c r="G269" s="23" t="s">
        <v>49</v>
      </c>
      <c r="H269" s="29" t="s">
        <v>76</v>
      </c>
      <c r="I269" s="23" t="s">
        <v>136</v>
      </c>
      <c r="J269" s="25"/>
      <c r="K269" s="21" t="s">
        <v>83</v>
      </c>
      <c r="L269" s="26">
        <v>2</v>
      </c>
      <c r="M269" s="26"/>
      <c r="N269" s="26"/>
      <c r="O269" s="26"/>
      <c r="P269" s="26"/>
      <c r="Q269" s="26"/>
      <c r="R269" s="22">
        <v>1.94</v>
      </c>
      <c r="S269" s="25" t="s">
        <v>48</v>
      </c>
      <c r="T269" s="26" t="str">
        <f t="shared" si="21"/>
        <v>0.00</v>
      </c>
      <c r="U269" s="26">
        <f t="shared" si="59"/>
        <v>-2</v>
      </c>
      <c r="V269" s="22">
        <f t="shared" si="65"/>
        <v>190.58000000000004</v>
      </c>
      <c r="W269" s="19">
        <f t="shared" si="66"/>
        <v>545.35</v>
      </c>
      <c r="X269" s="32">
        <f t="shared" si="67"/>
        <v>0.34946364719904655</v>
      </c>
      <c r="Y269" s="31">
        <f t="shared" si="68"/>
        <v>1.9058000000000004</v>
      </c>
      <c r="Z269" s="45">
        <f t="shared" si="69"/>
        <v>19058.000000000004</v>
      </c>
      <c r="AA269" s="23" t="s">
        <v>48</v>
      </c>
    </row>
    <row r="270" spans="1:27" x14ac:dyDescent="0.6">
      <c r="A270" s="17">
        <v>44710</v>
      </c>
      <c r="B270" s="23" t="s">
        <v>49</v>
      </c>
      <c r="F270" s="23" t="s">
        <v>46</v>
      </c>
      <c r="G270" s="23" t="s">
        <v>49</v>
      </c>
      <c r="H270" s="29" t="s">
        <v>76</v>
      </c>
      <c r="I270" s="23" t="s">
        <v>59</v>
      </c>
      <c r="J270" s="25"/>
      <c r="K270" s="21" t="s">
        <v>50</v>
      </c>
      <c r="L270" s="26">
        <v>1.5</v>
      </c>
      <c r="M270" s="26"/>
      <c r="N270" s="26"/>
      <c r="O270" s="26"/>
      <c r="P270" s="26"/>
      <c r="Q270" s="26"/>
      <c r="R270" s="22">
        <v>4.79</v>
      </c>
      <c r="S270" s="25" t="s">
        <v>48</v>
      </c>
      <c r="T270" s="26" t="str">
        <f t="shared" si="21"/>
        <v>0.00</v>
      </c>
      <c r="U270" s="26">
        <f t="shared" si="59"/>
        <v>-1.5</v>
      </c>
      <c r="V270" s="22">
        <f t="shared" si="65"/>
        <v>189.08000000000004</v>
      </c>
      <c r="W270" s="19">
        <f t="shared" si="66"/>
        <v>546.85</v>
      </c>
      <c r="X270" s="32">
        <f t="shared" si="67"/>
        <v>0.34576209198134777</v>
      </c>
      <c r="Y270" s="31">
        <f t="shared" si="68"/>
        <v>1.8908000000000005</v>
      </c>
      <c r="Z270" s="45">
        <f t="shared" si="69"/>
        <v>18908.000000000004</v>
      </c>
      <c r="AA270" s="23" t="s">
        <v>48</v>
      </c>
    </row>
    <row r="271" spans="1:27" x14ac:dyDescent="0.6">
      <c r="A271" s="17">
        <v>44710</v>
      </c>
      <c r="B271" s="23" t="s">
        <v>49</v>
      </c>
      <c r="F271" s="23" t="s">
        <v>46</v>
      </c>
      <c r="G271" s="23" t="s">
        <v>49</v>
      </c>
      <c r="H271" s="29" t="s">
        <v>76</v>
      </c>
      <c r="I271" s="23" t="s">
        <v>54</v>
      </c>
      <c r="J271" s="25"/>
      <c r="K271" s="21" t="s">
        <v>50</v>
      </c>
      <c r="L271" s="26">
        <v>1.5</v>
      </c>
      <c r="M271" s="26"/>
      <c r="N271" s="26"/>
      <c r="O271" s="26"/>
      <c r="P271" s="26"/>
      <c r="Q271" s="26"/>
      <c r="R271" s="22">
        <v>7.5</v>
      </c>
      <c r="S271" s="25" t="s">
        <v>48</v>
      </c>
      <c r="T271" s="26" t="str">
        <f t="shared" si="21"/>
        <v>0.00</v>
      </c>
      <c r="U271" s="26">
        <f t="shared" si="59"/>
        <v>-1.5</v>
      </c>
      <c r="V271" s="22">
        <f t="shared" si="65"/>
        <v>187.58000000000004</v>
      </c>
      <c r="W271" s="19">
        <f t="shared" si="66"/>
        <v>548.35</v>
      </c>
      <c r="X271" s="32">
        <f t="shared" si="67"/>
        <v>0.3420807878179995</v>
      </c>
      <c r="Y271" s="31">
        <f t="shared" si="68"/>
        <v>1.8758000000000004</v>
      </c>
      <c r="Z271" s="45">
        <f t="shared" si="69"/>
        <v>18758.000000000004</v>
      </c>
      <c r="AA271" s="23" t="s">
        <v>48</v>
      </c>
    </row>
    <row r="272" spans="1:27" x14ac:dyDescent="0.6">
      <c r="A272" s="17">
        <v>44715</v>
      </c>
      <c r="B272" s="23" t="s">
        <v>49</v>
      </c>
      <c r="F272" s="23" t="s">
        <v>46</v>
      </c>
      <c r="G272" s="23" t="s">
        <v>49</v>
      </c>
      <c r="H272" s="29" t="s">
        <v>78</v>
      </c>
      <c r="I272" s="23" t="s">
        <v>54</v>
      </c>
      <c r="J272" s="25"/>
      <c r="K272" s="21" t="s">
        <v>50</v>
      </c>
      <c r="L272" s="26">
        <v>1</v>
      </c>
      <c r="M272" s="26"/>
      <c r="N272" s="26"/>
      <c r="O272" s="26"/>
      <c r="P272" s="26"/>
      <c r="Q272" s="26"/>
      <c r="R272" s="22">
        <v>8</v>
      </c>
      <c r="S272" s="25" t="s">
        <v>48</v>
      </c>
      <c r="T272" s="26" t="str">
        <f t="shared" si="21"/>
        <v>0.00</v>
      </c>
      <c r="U272" s="26">
        <f t="shared" si="59"/>
        <v>-1</v>
      </c>
      <c r="V272" s="22">
        <f t="shared" si="65"/>
        <v>186.58000000000004</v>
      </c>
      <c r="W272" s="19">
        <f t="shared" si="66"/>
        <v>549.35</v>
      </c>
      <c r="X272" s="32">
        <f t="shared" si="67"/>
        <v>0.33963775370892879</v>
      </c>
      <c r="Y272" s="31">
        <f t="shared" si="68"/>
        <v>1.8658000000000003</v>
      </c>
      <c r="Z272" s="45">
        <f t="shared" si="69"/>
        <v>18658.000000000004</v>
      </c>
      <c r="AA272" s="23" t="s">
        <v>48</v>
      </c>
    </row>
    <row r="273" spans="1:27" x14ac:dyDescent="0.6">
      <c r="A273" s="17">
        <v>44716</v>
      </c>
      <c r="B273" s="23" t="s">
        <v>49</v>
      </c>
      <c r="F273" s="23" t="s">
        <v>46</v>
      </c>
      <c r="G273" s="23" t="s">
        <v>49</v>
      </c>
      <c r="H273" s="29" t="s">
        <v>78</v>
      </c>
      <c r="I273" s="48" t="s">
        <v>54</v>
      </c>
      <c r="J273" s="25"/>
      <c r="K273" s="21" t="s">
        <v>50</v>
      </c>
      <c r="L273" s="26">
        <v>1.5</v>
      </c>
      <c r="M273" s="26"/>
      <c r="N273" s="26"/>
      <c r="O273" s="26"/>
      <c r="P273" s="26"/>
      <c r="Q273" s="26"/>
      <c r="R273" s="22">
        <v>7.5</v>
      </c>
      <c r="S273" s="25" t="s">
        <v>47</v>
      </c>
      <c r="T273" s="26">
        <f t="shared" si="21"/>
        <v>11.25</v>
      </c>
      <c r="U273" s="26">
        <f t="shared" ref="U273" si="70">-$L273+T273</f>
        <v>9.75</v>
      </c>
      <c r="V273" s="22">
        <f t="shared" ref="V273" si="71">V272+U273</f>
        <v>196.33000000000004</v>
      </c>
      <c r="W273" s="19">
        <f t="shared" ref="W273" si="72">W272+L273</f>
        <v>550.85</v>
      </c>
      <c r="X273" s="32">
        <f t="shared" ref="X273" si="73">SUM(V273/W273)</f>
        <v>0.35641281655623136</v>
      </c>
      <c r="Y273" s="31">
        <f t="shared" ref="Y273" si="74">V273/100</f>
        <v>1.9633000000000005</v>
      </c>
      <c r="Z273" s="45">
        <f t="shared" ref="Z273" si="75">V273*100</f>
        <v>19633.000000000004</v>
      </c>
      <c r="AA273" s="23" t="s">
        <v>47</v>
      </c>
    </row>
    <row r="274" spans="1:27" x14ac:dyDescent="0.6">
      <c r="A274" s="17">
        <v>44716</v>
      </c>
      <c r="B274" s="23" t="s">
        <v>49</v>
      </c>
      <c r="F274" s="23" t="s">
        <v>46</v>
      </c>
      <c r="G274" s="23" t="s">
        <v>49</v>
      </c>
      <c r="H274" s="29" t="s">
        <v>78</v>
      </c>
      <c r="I274" s="48" t="s">
        <v>59</v>
      </c>
      <c r="J274" s="25"/>
      <c r="K274" s="21" t="s">
        <v>50</v>
      </c>
      <c r="L274" s="26">
        <v>2</v>
      </c>
      <c r="M274" s="26"/>
      <c r="N274" s="26"/>
      <c r="O274" s="26"/>
      <c r="P274" s="26"/>
      <c r="Q274" s="26"/>
      <c r="R274" s="22">
        <v>4.25</v>
      </c>
      <c r="S274" s="25" t="s">
        <v>47</v>
      </c>
      <c r="T274" s="26">
        <f t="shared" si="21"/>
        <v>8.5</v>
      </c>
      <c r="U274" s="26">
        <f t="shared" ref="U274:U280" si="76">-$L274+T274</f>
        <v>6.5</v>
      </c>
      <c r="V274" s="22">
        <f t="shared" ref="V274:V280" si="77">V273+U274</f>
        <v>202.83000000000004</v>
      </c>
      <c r="W274" s="19">
        <f t="shared" ref="W274:W280" si="78">W273+L274</f>
        <v>552.85</v>
      </c>
      <c r="X274" s="32">
        <f t="shared" ref="X274:X280" si="79">SUM(V274/W274)</f>
        <v>0.36688070905308862</v>
      </c>
      <c r="Y274" s="31">
        <f t="shared" ref="Y274:Y280" si="80">V274/100</f>
        <v>2.0283000000000002</v>
      </c>
      <c r="Z274" s="45">
        <f t="shared" ref="Z274:Z280" si="81">V274*100</f>
        <v>20283.000000000004</v>
      </c>
      <c r="AA274" s="23" t="s">
        <v>47</v>
      </c>
    </row>
    <row r="275" spans="1:27" x14ac:dyDescent="0.6">
      <c r="A275" s="17">
        <v>44717</v>
      </c>
      <c r="B275" s="23" t="s">
        <v>49</v>
      </c>
      <c r="F275" s="23" t="s">
        <v>46</v>
      </c>
      <c r="G275" s="23" t="s">
        <v>49</v>
      </c>
      <c r="H275" s="29" t="s">
        <v>78</v>
      </c>
      <c r="I275" s="23" t="s">
        <v>59</v>
      </c>
      <c r="J275" s="25"/>
      <c r="K275" s="21" t="s">
        <v>50</v>
      </c>
      <c r="L275" s="26">
        <v>2</v>
      </c>
      <c r="M275" s="26"/>
      <c r="N275" s="26"/>
      <c r="O275" s="26"/>
      <c r="P275" s="26"/>
      <c r="Q275" s="26"/>
      <c r="R275" s="22">
        <v>4.22</v>
      </c>
      <c r="S275" s="25" t="s">
        <v>48</v>
      </c>
      <c r="T275" s="26" t="str">
        <f t="shared" si="21"/>
        <v>0.00</v>
      </c>
      <c r="U275" s="26">
        <f t="shared" si="76"/>
        <v>-2</v>
      </c>
      <c r="V275" s="22">
        <f t="shared" si="77"/>
        <v>200.83000000000004</v>
      </c>
      <c r="W275" s="19">
        <f t="shared" si="78"/>
        <v>554.85</v>
      </c>
      <c r="X275" s="32">
        <f t="shared" si="79"/>
        <v>0.36195368117509241</v>
      </c>
      <c r="Y275" s="31">
        <f t="shared" si="80"/>
        <v>2.0083000000000002</v>
      </c>
      <c r="Z275" s="45">
        <f t="shared" si="81"/>
        <v>20083.000000000004</v>
      </c>
      <c r="AA275" s="23" t="s">
        <v>48</v>
      </c>
    </row>
    <row r="276" spans="1:27" x14ac:dyDescent="0.6">
      <c r="A276" s="17">
        <v>44721</v>
      </c>
      <c r="B276" s="23" t="s">
        <v>49</v>
      </c>
      <c r="F276" s="23" t="s">
        <v>46</v>
      </c>
      <c r="G276" s="23" t="s">
        <v>49</v>
      </c>
      <c r="H276" s="29" t="s">
        <v>79</v>
      </c>
      <c r="I276" s="23" t="s">
        <v>54</v>
      </c>
      <c r="J276" s="25"/>
      <c r="K276" s="21" t="s">
        <v>50</v>
      </c>
      <c r="L276" s="26">
        <v>1.5</v>
      </c>
      <c r="M276" s="26"/>
      <c r="N276" s="26"/>
      <c r="O276" s="26"/>
      <c r="P276" s="26"/>
      <c r="Q276" s="26"/>
      <c r="R276" s="22">
        <v>8.5</v>
      </c>
      <c r="S276" s="25" t="s">
        <v>48</v>
      </c>
      <c r="T276" s="26" t="str">
        <f t="shared" si="21"/>
        <v>0.00</v>
      </c>
      <c r="U276" s="26">
        <f t="shared" si="76"/>
        <v>-1.5</v>
      </c>
      <c r="V276" s="22">
        <f t="shared" si="77"/>
        <v>199.33000000000004</v>
      </c>
      <c r="W276" s="19">
        <f t="shared" si="78"/>
        <v>556.35</v>
      </c>
      <c r="X276" s="32">
        <f t="shared" si="79"/>
        <v>0.35828165723016092</v>
      </c>
      <c r="Y276" s="31">
        <f t="shared" si="80"/>
        <v>1.9933000000000005</v>
      </c>
      <c r="Z276" s="45">
        <f t="shared" si="81"/>
        <v>19933.000000000004</v>
      </c>
      <c r="AA276" s="23" t="s">
        <v>48</v>
      </c>
    </row>
    <row r="277" spans="1:27" x14ac:dyDescent="0.6">
      <c r="A277" s="17">
        <v>44722</v>
      </c>
      <c r="B277" s="23" t="s">
        <v>49</v>
      </c>
      <c r="F277" s="23" t="s">
        <v>46</v>
      </c>
      <c r="G277" s="23" t="s">
        <v>49</v>
      </c>
      <c r="H277" s="29" t="s">
        <v>79</v>
      </c>
      <c r="I277" s="23" t="s">
        <v>54</v>
      </c>
      <c r="J277" s="25"/>
      <c r="K277" s="21" t="s">
        <v>50</v>
      </c>
      <c r="L277" s="26">
        <v>1.5</v>
      </c>
      <c r="M277" s="26"/>
      <c r="N277" s="26"/>
      <c r="O277" s="26"/>
      <c r="P277" s="26"/>
      <c r="Q277" s="26"/>
      <c r="R277" s="22">
        <v>7.5</v>
      </c>
      <c r="S277" s="25" t="s">
        <v>48</v>
      </c>
      <c r="T277" s="26" t="str">
        <f t="shared" si="21"/>
        <v>0.00</v>
      </c>
      <c r="U277" s="26">
        <f t="shared" si="76"/>
        <v>-1.5</v>
      </c>
      <c r="V277" s="22">
        <f t="shared" si="77"/>
        <v>197.83000000000004</v>
      </c>
      <c r="W277" s="19">
        <f t="shared" si="78"/>
        <v>557.85</v>
      </c>
      <c r="X277" s="32">
        <f t="shared" si="79"/>
        <v>0.35462938065788302</v>
      </c>
      <c r="Y277" s="31">
        <f t="shared" si="80"/>
        <v>1.9783000000000004</v>
      </c>
      <c r="Z277" s="45">
        <f t="shared" si="81"/>
        <v>19783.000000000004</v>
      </c>
      <c r="AA277" s="23" t="s">
        <v>48</v>
      </c>
    </row>
    <row r="278" spans="1:27" x14ac:dyDescent="0.6">
      <c r="A278" s="17">
        <v>44723</v>
      </c>
      <c r="B278" s="23" t="s">
        <v>49</v>
      </c>
      <c r="F278" s="23" t="s">
        <v>46</v>
      </c>
      <c r="G278" s="23" t="s">
        <v>49</v>
      </c>
      <c r="H278" s="46" t="s">
        <v>79</v>
      </c>
      <c r="I278" s="48" t="s">
        <v>54</v>
      </c>
      <c r="J278" s="25"/>
      <c r="K278" s="21" t="s">
        <v>50</v>
      </c>
      <c r="L278" s="26">
        <v>2</v>
      </c>
      <c r="M278" s="26"/>
      <c r="N278" s="26"/>
      <c r="O278" s="26"/>
      <c r="P278" s="26"/>
      <c r="Q278" s="26"/>
      <c r="R278" s="22">
        <v>6.5</v>
      </c>
      <c r="S278" s="25" t="s">
        <v>47</v>
      </c>
      <c r="T278" s="26">
        <f t="shared" si="21"/>
        <v>13</v>
      </c>
      <c r="U278" s="26">
        <f t="shared" si="76"/>
        <v>11</v>
      </c>
      <c r="V278" s="22">
        <f t="shared" si="77"/>
        <v>208.83000000000004</v>
      </c>
      <c r="W278" s="19">
        <f t="shared" si="78"/>
        <v>559.85</v>
      </c>
      <c r="X278" s="32">
        <f t="shared" si="79"/>
        <v>0.37301062784674471</v>
      </c>
      <c r="Y278" s="31">
        <f t="shared" si="80"/>
        <v>2.0883000000000003</v>
      </c>
      <c r="Z278" s="45">
        <f t="shared" si="81"/>
        <v>20883.000000000004</v>
      </c>
      <c r="AA278" s="23" t="s">
        <v>47</v>
      </c>
    </row>
    <row r="279" spans="1:27" x14ac:dyDescent="0.6">
      <c r="A279" s="17">
        <v>44724</v>
      </c>
      <c r="B279" s="23" t="s">
        <v>49</v>
      </c>
      <c r="F279" s="23" t="s">
        <v>46</v>
      </c>
      <c r="G279" s="23" t="s">
        <v>49</v>
      </c>
      <c r="H279" s="29" t="s">
        <v>79</v>
      </c>
      <c r="I279" s="23" t="s">
        <v>54</v>
      </c>
      <c r="J279" s="25"/>
      <c r="K279" s="21" t="s">
        <v>50</v>
      </c>
      <c r="L279" s="26">
        <v>1.5</v>
      </c>
      <c r="M279" s="26"/>
      <c r="N279" s="26"/>
      <c r="O279" s="26"/>
      <c r="P279" s="26"/>
      <c r="Q279" s="26"/>
      <c r="R279" s="22">
        <v>6.5</v>
      </c>
      <c r="S279" s="25" t="s">
        <v>48</v>
      </c>
      <c r="T279" s="26" t="str">
        <f t="shared" si="21"/>
        <v>0.00</v>
      </c>
      <c r="U279" s="26">
        <f t="shared" si="76"/>
        <v>-1.5</v>
      </c>
      <c r="V279" s="22">
        <f t="shared" si="77"/>
        <v>207.33000000000004</v>
      </c>
      <c r="W279" s="19">
        <f t="shared" si="78"/>
        <v>561.35</v>
      </c>
      <c r="X279" s="32">
        <f t="shared" si="79"/>
        <v>0.36934176538701352</v>
      </c>
      <c r="Y279" s="31">
        <f t="shared" si="80"/>
        <v>2.0733000000000006</v>
      </c>
      <c r="Z279" s="45">
        <f t="shared" si="81"/>
        <v>20733.000000000004</v>
      </c>
      <c r="AA279" s="23" t="s">
        <v>48</v>
      </c>
    </row>
    <row r="280" spans="1:27" x14ac:dyDescent="0.6">
      <c r="A280" s="17">
        <v>44725</v>
      </c>
      <c r="B280" s="23" t="s">
        <v>49</v>
      </c>
      <c r="F280" s="23" t="s">
        <v>46</v>
      </c>
      <c r="G280" s="23" t="s">
        <v>49</v>
      </c>
      <c r="H280" s="29" t="s">
        <v>79</v>
      </c>
      <c r="I280" s="23" t="s">
        <v>54</v>
      </c>
      <c r="J280" s="25"/>
      <c r="K280" s="21" t="s">
        <v>50</v>
      </c>
      <c r="L280" s="26">
        <v>1.5</v>
      </c>
      <c r="M280" s="26"/>
      <c r="N280" s="26"/>
      <c r="O280" s="26"/>
      <c r="P280" s="26"/>
      <c r="Q280" s="26"/>
      <c r="R280" s="22">
        <v>6.25</v>
      </c>
      <c r="S280" s="25" t="s">
        <v>48</v>
      </c>
      <c r="T280" s="26" t="str">
        <f t="shared" si="21"/>
        <v>0.00</v>
      </c>
      <c r="U280" s="26">
        <f t="shared" si="76"/>
        <v>-1.5</v>
      </c>
      <c r="V280" s="22">
        <f t="shared" si="77"/>
        <v>205.83000000000004</v>
      </c>
      <c r="W280" s="19">
        <f t="shared" si="78"/>
        <v>562.85</v>
      </c>
      <c r="X280" s="32">
        <f t="shared" si="79"/>
        <v>0.36569245802611716</v>
      </c>
      <c r="Y280" s="31">
        <f t="shared" si="80"/>
        <v>2.0583000000000005</v>
      </c>
      <c r="Z280" s="45">
        <f t="shared" si="81"/>
        <v>20583.000000000004</v>
      </c>
      <c r="AA280" s="23" t="s">
        <v>48</v>
      </c>
    </row>
    <row r="281" spans="1:27" x14ac:dyDescent="0.6">
      <c r="A281" s="17">
        <v>44729</v>
      </c>
      <c r="B281" s="23" t="s">
        <v>49</v>
      </c>
      <c r="F281" s="23" t="s">
        <v>46</v>
      </c>
      <c r="G281" s="23" t="s">
        <v>49</v>
      </c>
      <c r="H281" s="36" t="s">
        <v>80</v>
      </c>
      <c r="I281" s="25" t="s">
        <v>54</v>
      </c>
      <c r="J281" s="25"/>
      <c r="K281" s="25" t="s">
        <v>50</v>
      </c>
      <c r="L281" s="26">
        <v>1.5</v>
      </c>
      <c r="M281" s="26"/>
      <c r="N281" s="26"/>
      <c r="O281" s="26"/>
      <c r="P281" s="26"/>
      <c r="Q281" s="26"/>
      <c r="R281" s="26">
        <v>6.5</v>
      </c>
      <c r="S281" s="25" t="s">
        <v>48</v>
      </c>
      <c r="T281" s="26" t="str">
        <f t="shared" si="21"/>
        <v>0.00</v>
      </c>
      <c r="U281" s="26">
        <f t="shared" ref="U281:U284" si="82">-$L281+T281</f>
        <v>-1.5</v>
      </c>
      <c r="V281" s="22">
        <f t="shared" ref="V281:V284" si="83">V280+U281</f>
        <v>204.33000000000004</v>
      </c>
      <c r="W281" s="19">
        <f t="shared" ref="W281:W284" si="84">W280+L281</f>
        <v>564.35</v>
      </c>
      <c r="X281" s="32">
        <f t="shared" ref="X281:X284" si="85">SUM(V281/W281)</f>
        <v>0.3620625498360947</v>
      </c>
      <c r="Y281" s="31">
        <f t="shared" ref="Y281:Y284" si="86">V281/100</f>
        <v>2.0433000000000003</v>
      </c>
      <c r="Z281" s="45">
        <f t="shared" ref="Z281:Z284" si="87">V281*100</f>
        <v>20433.000000000004</v>
      </c>
      <c r="AA281" s="25" t="s">
        <v>48</v>
      </c>
    </row>
    <row r="282" spans="1:27" x14ac:dyDescent="0.6">
      <c r="A282" s="17">
        <v>44730</v>
      </c>
      <c r="B282" s="23" t="s">
        <v>49</v>
      </c>
      <c r="F282" s="23" t="s">
        <v>46</v>
      </c>
      <c r="G282" s="23" t="s">
        <v>49</v>
      </c>
      <c r="H282" s="36" t="s">
        <v>80</v>
      </c>
      <c r="I282" s="25" t="s">
        <v>54</v>
      </c>
      <c r="J282" s="25"/>
      <c r="K282" s="25" t="s">
        <v>50</v>
      </c>
      <c r="L282" s="26">
        <v>1.5</v>
      </c>
      <c r="M282" s="26"/>
      <c r="N282" s="26"/>
      <c r="O282" s="26"/>
      <c r="P282" s="26"/>
      <c r="Q282" s="26"/>
      <c r="R282" s="26">
        <v>7</v>
      </c>
      <c r="S282" s="25" t="s">
        <v>48</v>
      </c>
      <c r="T282" s="26" t="str">
        <f t="shared" si="21"/>
        <v>0.00</v>
      </c>
      <c r="U282" s="26">
        <f t="shared" si="82"/>
        <v>-1.5</v>
      </c>
      <c r="V282" s="22">
        <f t="shared" si="83"/>
        <v>202.83000000000004</v>
      </c>
      <c r="W282" s="19">
        <f t="shared" si="84"/>
        <v>565.85</v>
      </c>
      <c r="X282" s="32">
        <f t="shared" si="85"/>
        <v>0.35845188654236992</v>
      </c>
      <c r="Y282" s="31">
        <f t="shared" si="86"/>
        <v>2.0283000000000002</v>
      </c>
      <c r="Z282" s="45">
        <f t="shared" si="87"/>
        <v>20283.000000000004</v>
      </c>
      <c r="AA282" s="25" t="s">
        <v>48</v>
      </c>
    </row>
    <row r="283" spans="1:27" x14ac:dyDescent="0.6">
      <c r="A283" s="17">
        <v>44730</v>
      </c>
      <c r="B283" s="23" t="s">
        <v>49</v>
      </c>
      <c r="F283" s="23" t="s">
        <v>46</v>
      </c>
      <c r="G283" s="23" t="s">
        <v>49</v>
      </c>
      <c r="H283" s="36" t="s">
        <v>80</v>
      </c>
      <c r="I283" s="25" t="s">
        <v>54</v>
      </c>
      <c r="J283" s="25"/>
      <c r="K283" s="25" t="s">
        <v>50</v>
      </c>
      <c r="L283" s="26">
        <v>1.5</v>
      </c>
      <c r="M283" s="26"/>
      <c r="N283" s="26"/>
      <c r="O283" s="26"/>
      <c r="P283" s="26"/>
      <c r="Q283" s="26"/>
      <c r="R283" s="26">
        <v>7</v>
      </c>
      <c r="S283" s="25" t="s">
        <v>48</v>
      </c>
      <c r="T283" s="26" t="str">
        <f t="shared" si="21"/>
        <v>0.00</v>
      </c>
      <c r="U283" s="26">
        <f t="shared" si="82"/>
        <v>-1.5</v>
      </c>
      <c r="V283" s="22">
        <f t="shared" si="83"/>
        <v>201.33000000000004</v>
      </c>
      <c r="W283" s="19">
        <f t="shared" si="84"/>
        <v>567.35</v>
      </c>
      <c r="X283" s="32">
        <f t="shared" si="85"/>
        <v>0.35486031550189484</v>
      </c>
      <c r="Y283" s="31">
        <f t="shared" si="86"/>
        <v>2.0133000000000005</v>
      </c>
      <c r="Z283" s="45">
        <f t="shared" si="87"/>
        <v>20133.000000000004</v>
      </c>
      <c r="AA283" s="25" t="s">
        <v>48</v>
      </c>
    </row>
    <row r="284" spans="1:27" x14ac:dyDescent="0.6">
      <c r="A284" s="17">
        <v>44731</v>
      </c>
      <c r="B284" s="23" t="s">
        <v>49</v>
      </c>
      <c r="F284" s="23" t="s">
        <v>46</v>
      </c>
      <c r="G284" s="23" t="s">
        <v>49</v>
      </c>
      <c r="H284" s="36" t="s">
        <v>80</v>
      </c>
      <c r="I284" s="25" t="s">
        <v>54</v>
      </c>
      <c r="J284" s="25"/>
      <c r="K284" s="25" t="s">
        <v>50</v>
      </c>
      <c r="L284" s="26">
        <v>2</v>
      </c>
      <c r="M284" s="26"/>
      <c r="N284" s="26"/>
      <c r="O284" s="26"/>
      <c r="P284" s="26"/>
      <c r="Q284" s="26"/>
      <c r="R284" s="26">
        <v>4.9800000000000004</v>
      </c>
      <c r="S284" s="25" t="s">
        <v>48</v>
      </c>
      <c r="T284" s="26" t="str">
        <f t="shared" si="21"/>
        <v>0.00</v>
      </c>
      <c r="U284" s="26">
        <f t="shared" si="82"/>
        <v>-2</v>
      </c>
      <c r="V284" s="22">
        <f t="shared" si="83"/>
        <v>199.33000000000004</v>
      </c>
      <c r="W284" s="19">
        <f t="shared" si="84"/>
        <v>569.35</v>
      </c>
      <c r="X284" s="32">
        <f t="shared" si="85"/>
        <v>0.35010099235970848</v>
      </c>
      <c r="Y284" s="31">
        <f t="shared" si="86"/>
        <v>1.9933000000000005</v>
      </c>
      <c r="Z284" s="45">
        <f t="shared" si="87"/>
        <v>19933.000000000004</v>
      </c>
      <c r="AA284" s="25" t="s">
        <v>48</v>
      </c>
    </row>
    <row r="285" spans="1:27" x14ac:dyDescent="0.6">
      <c r="A285" s="17">
        <v>44736</v>
      </c>
      <c r="B285" s="23" t="s">
        <v>49</v>
      </c>
      <c r="F285" s="23" t="s">
        <v>46</v>
      </c>
      <c r="G285" s="23" t="s">
        <v>49</v>
      </c>
      <c r="H285" s="47" t="s">
        <v>81</v>
      </c>
      <c r="I285" s="23" t="s">
        <v>54</v>
      </c>
      <c r="K285" s="23" t="s">
        <v>50</v>
      </c>
      <c r="L285" s="26">
        <v>1.5</v>
      </c>
      <c r="M285" s="26"/>
      <c r="N285" s="26"/>
      <c r="O285" s="26"/>
      <c r="P285" s="26"/>
      <c r="Q285" s="26"/>
      <c r="R285" s="26">
        <v>6.25</v>
      </c>
      <c r="S285" s="25" t="s">
        <v>48</v>
      </c>
      <c r="T285" s="26" t="str">
        <f t="shared" si="21"/>
        <v>0.00</v>
      </c>
      <c r="U285" s="26">
        <f t="shared" ref="U285:U333" si="88">-$L285+T285</f>
        <v>-1.5</v>
      </c>
      <c r="V285" s="22">
        <f t="shared" ref="V285:V290" si="89">V284+U285</f>
        <v>197.83000000000004</v>
      </c>
      <c r="W285" s="19">
        <f t="shared" ref="W285:W290" si="90">W284+L285</f>
        <v>570.85</v>
      </c>
      <c r="X285" s="32">
        <f t="shared" ref="X285:X290" si="91">SUM(V285/W285)</f>
        <v>0.34655338530261898</v>
      </c>
      <c r="Y285" s="31">
        <f t="shared" ref="Y285:Y290" si="92">V285/100</f>
        <v>1.9783000000000004</v>
      </c>
      <c r="Z285" s="45">
        <f t="shared" ref="Z285:Z290" si="93">V285*100</f>
        <v>19783.000000000004</v>
      </c>
      <c r="AA285" s="23" t="s">
        <v>48</v>
      </c>
    </row>
    <row r="286" spans="1:27" x14ac:dyDescent="0.6">
      <c r="A286" s="17">
        <v>44737</v>
      </c>
      <c r="B286" s="23" t="s">
        <v>49</v>
      </c>
      <c r="F286" s="23" t="s">
        <v>46</v>
      </c>
      <c r="G286" s="23" t="s">
        <v>49</v>
      </c>
      <c r="H286" s="47" t="s">
        <v>81</v>
      </c>
      <c r="I286" s="23" t="s">
        <v>59</v>
      </c>
      <c r="K286" s="23" t="s">
        <v>50</v>
      </c>
      <c r="L286" s="26">
        <v>1.5</v>
      </c>
      <c r="M286" s="26"/>
      <c r="N286" s="26"/>
      <c r="O286" s="26"/>
      <c r="P286" s="26"/>
      <c r="Q286" s="26"/>
      <c r="R286" s="26">
        <v>5.59</v>
      </c>
      <c r="S286" s="25" t="s">
        <v>48</v>
      </c>
      <c r="T286" s="26" t="str">
        <f t="shared" si="21"/>
        <v>0.00</v>
      </c>
      <c r="U286" s="26">
        <f t="shared" si="88"/>
        <v>-1.5</v>
      </c>
      <c r="V286" s="22">
        <f t="shared" si="89"/>
        <v>196.33000000000004</v>
      </c>
      <c r="W286" s="19">
        <f t="shared" si="90"/>
        <v>572.35</v>
      </c>
      <c r="X286" s="32">
        <f t="shared" si="91"/>
        <v>0.34302437319821794</v>
      </c>
      <c r="Y286" s="31">
        <f t="shared" si="92"/>
        <v>1.9633000000000005</v>
      </c>
      <c r="Z286" s="45">
        <f t="shared" si="93"/>
        <v>19633.000000000004</v>
      </c>
      <c r="AA286" s="23" t="s">
        <v>48</v>
      </c>
    </row>
    <row r="287" spans="1:27" x14ac:dyDescent="0.6">
      <c r="A287" s="17">
        <v>44737</v>
      </c>
      <c r="B287" s="23" t="s">
        <v>49</v>
      </c>
      <c r="F287" s="23" t="s">
        <v>46</v>
      </c>
      <c r="G287" s="23" t="s">
        <v>49</v>
      </c>
      <c r="H287" s="47" t="s">
        <v>81</v>
      </c>
      <c r="I287" s="23" t="s">
        <v>54</v>
      </c>
      <c r="K287" s="23" t="s">
        <v>50</v>
      </c>
      <c r="L287" s="26">
        <v>1.5</v>
      </c>
      <c r="M287" s="26"/>
      <c r="N287" s="26"/>
      <c r="O287" s="26"/>
      <c r="P287" s="26"/>
      <c r="Q287" s="26"/>
      <c r="R287" s="26">
        <v>6.25</v>
      </c>
      <c r="S287" s="25" t="s">
        <v>48</v>
      </c>
      <c r="T287" s="26" t="str">
        <f t="shared" si="21"/>
        <v>0.00</v>
      </c>
      <c r="U287" s="26">
        <f t="shared" si="88"/>
        <v>-1.5</v>
      </c>
      <c r="V287" s="22">
        <f t="shared" si="89"/>
        <v>194.83000000000004</v>
      </c>
      <c r="W287" s="19">
        <f t="shared" si="90"/>
        <v>573.85</v>
      </c>
      <c r="X287" s="32">
        <f t="shared" si="91"/>
        <v>0.339513810229154</v>
      </c>
      <c r="Y287" s="31">
        <f t="shared" si="92"/>
        <v>1.9483000000000004</v>
      </c>
      <c r="Z287" s="45">
        <f t="shared" si="93"/>
        <v>19483.000000000004</v>
      </c>
      <c r="AA287" s="23" t="s">
        <v>48</v>
      </c>
    </row>
    <row r="288" spans="1:27" x14ac:dyDescent="0.6">
      <c r="A288" s="17">
        <v>44738</v>
      </c>
      <c r="B288" s="23" t="s">
        <v>49</v>
      </c>
      <c r="F288" s="23" t="s">
        <v>46</v>
      </c>
      <c r="G288" s="23" t="s">
        <v>49</v>
      </c>
      <c r="H288" s="47" t="s">
        <v>81</v>
      </c>
      <c r="I288" s="23" t="s">
        <v>54</v>
      </c>
      <c r="K288" s="23" t="s">
        <v>50</v>
      </c>
      <c r="L288" s="26">
        <v>1.5</v>
      </c>
      <c r="M288" s="26"/>
      <c r="N288" s="26"/>
      <c r="O288" s="26"/>
      <c r="P288" s="26"/>
      <c r="Q288" s="26"/>
      <c r="R288" s="26">
        <v>5.1100000000000003</v>
      </c>
      <c r="S288" s="25" t="s">
        <v>48</v>
      </c>
      <c r="T288" s="26" t="str">
        <f t="shared" si="21"/>
        <v>0.00</v>
      </c>
      <c r="U288" s="26">
        <f t="shared" si="88"/>
        <v>-1.5</v>
      </c>
      <c r="V288" s="22">
        <f t="shared" si="89"/>
        <v>193.33000000000004</v>
      </c>
      <c r="W288" s="19">
        <f t="shared" si="90"/>
        <v>575.35</v>
      </c>
      <c r="X288" s="32">
        <f t="shared" si="91"/>
        <v>0.33602155209872259</v>
      </c>
      <c r="Y288" s="31">
        <f t="shared" si="92"/>
        <v>1.9333000000000005</v>
      </c>
      <c r="Z288" s="45">
        <f t="shared" si="93"/>
        <v>19333.000000000004</v>
      </c>
      <c r="AA288" s="23" t="s">
        <v>48</v>
      </c>
    </row>
    <row r="289" spans="1:27" x14ac:dyDescent="0.6">
      <c r="A289" s="17">
        <v>44742</v>
      </c>
      <c r="B289" s="23" t="s">
        <v>49</v>
      </c>
      <c r="F289" s="23" t="s">
        <v>46</v>
      </c>
      <c r="G289" s="23" t="s">
        <v>49</v>
      </c>
      <c r="H289" s="47" t="s">
        <v>88</v>
      </c>
      <c r="I289" s="23" t="s">
        <v>54</v>
      </c>
      <c r="K289" s="23" t="s">
        <v>50</v>
      </c>
      <c r="L289" s="26">
        <v>1</v>
      </c>
      <c r="M289" s="26"/>
      <c r="N289" s="26"/>
      <c r="O289" s="26"/>
      <c r="P289" s="26"/>
      <c r="Q289" s="26"/>
      <c r="R289" s="26">
        <v>7.48</v>
      </c>
      <c r="S289" s="25" t="s">
        <v>48</v>
      </c>
      <c r="T289" s="26" t="str">
        <f t="shared" si="21"/>
        <v>0.00</v>
      </c>
      <c r="U289" s="26">
        <f t="shared" si="88"/>
        <v>-1</v>
      </c>
      <c r="V289" s="22">
        <f t="shared" si="89"/>
        <v>192.33000000000004</v>
      </c>
      <c r="W289" s="19">
        <f t="shared" si="90"/>
        <v>576.35</v>
      </c>
      <c r="X289" s="32">
        <f t="shared" si="91"/>
        <v>0.33370347878893042</v>
      </c>
      <c r="Y289" s="31">
        <f t="shared" si="92"/>
        <v>1.9233000000000005</v>
      </c>
      <c r="Z289" s="45">
        <f t="shared" si="93"/>
        <v>19233.000000000004</v>
      </c>
      <c r="AA289" s="23" t="s">
        <v>48</v>
      </c>
    </row>
    <row r="290" spans="1:27" x14ac:dyDescent="0.6">
      <c r="A290" s="17">
        <v>44742</v>
      </c>
      <c r="B290" s="23" t="s">
        <v>49</v>
      </c>
      <c r="F290" s="23" t="s">
        <v>46</v>
      </c>
      <c r="G290" s="23" t="s">
        <v>49</v>
      </c>
      <c r="H290" s="47" t="s">
        <v>88</v>
      </c>
      <c r="I290" s="23" t="s">
        <v>54</v>
      </c>
      <c r="K290" s="23" t="s">
        <v>50</v>
      </c>
      <c r="L290" s="26">
        <v>1</v>
      </c>
      <c r="M290" s="26"/>
      <c r="N290" s="26"/>
      <c r="O290" s="26"/>
      <c r="P290" s="26"/>
      <c r="Q290" s="26"/>
      <c r="R290" s="26">
        <v>8.83</v>
      </c>
      <c r="S290" s="25" t="s">
        <v>48</v>
      </c>
      <c r="T290" s="26" t="str">
        <f t="shared" si="21"/>
        <v>0.00</v>
      </c>
      <c r="U290" s="26">
        <f t="shared" si="88"/>
        <v>-1</v>
      </c>
      <c r="V290" s="22">
        <f t="shared" si="89"/>
        <v>191.33000000000004</v>
      </c>
      <c r="W290" s="19">
        <f t="shared" si="90"/>
        <v>577.35</v>
      </c>
      <c r="X290" s="32">
        <f t="shared" si="91"/>
        <v>0.33139343552437867</v>
      </c>
      <c r="Y290" s="31">
        <f t="shared" si="92"/>
        <v>1.9133000000000004</v>
      </c>
      <c r="Z290" s="45">
        <f t="shared" si="93"/>
        <v>19133.000000000004</v>
      </c>
      <c r="AA290" s="23" t="s">
        <v>48</v>
      </c>
    </row>
    <row r="291" spans="1:27" x14ac:dyDescent="0.6">
      <c r="A291" s="17">
        <v>44744</v>
      </c>
      <c r="B291" s="23" t="s">
        <v>49</v>
      </c>
      <c r="F291" s="23" t="s">
        <v>46</v>
      </c>
      <c r="G291" s="23" t="s">
        <v>49</v>
      </c>
      <c r="H291" s="47" t="s">
        <v>88</v>
      </c>
      <c r="I291" s="48" t="s">
        <v>59</v>
      </c>
      <c r="K291" s="23" t="s">
        <v>50</v>
      </c>
      <c r="L291" s="26">
        <v>2</v>
      </c>
      <c r="M291" s="26"/>
      <c r="N291" s="26"/>
      <c r="O291" s="26"/>
      <c r="P291" s="26"/>
      <c r="Q291" s="26"/>
      <c r="R291" s="26">
        <v>4.33</v>
      </c>
      <c r="S291" s="25" t="s">
        <v>47</v>
      </c>
      <c r="T291" s="26">
        <f t="shared" si="21"/>
        <v>8.66</v>
      </c>
      <c r="U291" s="26">
        <f t="shared" si="88"/>
        <v>6.66</v>
      </c>
      <c r="V291" s="22">
        <f t="shared" ref="V291:V333" si="94">V290+U291</f>
        <v>197.99000000000004</v>
      </c>
      <c r="W291" s="19">
        <f t="shared" ref="W291:W333" si="95">W290+L291</f>
        <v>579.35</v>
      </c>
      <c r="X291" s="32">
        <f t="shared" ref="X291:X333" si="96">SUM(V291/W291)</f>
        <v>0.34174505911797709</v>
      </c>
      <c r="Y291" s="31">
        <f t="shared" ref="Y291:Y333" si="97">V291/100</f>
        <v>1.9799000000000004</v>
      </c>
      <c r="Z291" s="45">
        <f t="shared" ref="Z291:Z333" si="98">V291*100</f>
        <v>19799.000000000004</v>
      </c>
      <c r="AA291" s="23" t="s">
        <v>47</v>
      </c>
    </row>
    <row r="292" spans="1:27" x14ac:dyDescent="0.6">
      <c r="A292" s="17">
        <v>44744</v>
      </c>
      <c r="B292" s="23" t="s">
        <v>49</v>
      </c>
      <c r="F292" s="23" t="s">
        <v>46</v>
      </c>
      <c r="G292" s="23" t="s">
        <v>49</v>
      </c>
      <c r="H292" s="47" t="s">
        <v>88</v>
      </c>
      <c r="I292" s="23" t="s">
        <v>54</v>
      </c>
      <c r="K292" s="23" t="s">
        <v>50</v>
      </c>
      <c r="L292" s="26">
        <v>1.5</v>
      </c>
      <c r="M292" s="26"/>
      <c r="N292" s="26"/>
      <c r="O292" s="26"/>
      <c r="P292" s="26"/>
      <c r="Q292" s="26"/>
      <c r="R292" s="26">
        <v>5.27</v>
      </c>
      <c r="S292" s="25" t="s">
        <v>48</v>
      </c>
      <c r="T292" s="26" t="str">
        <f t="shared" si="21"/>
        <v>0.00</v>
      </c>
      <c r="U292" s="26">
        <f t="shared" si="88"/>
        <v>-1.5</v>
      </c>
      <c r="V292" s="22">
        <f t="shared" si="94"/>
        <v>196.49000000000004</v>
      </c>
      <c r="W292" s="19">
        <f t="shared" si="95"/>
        <v>580.85</v>
      </c>
      <c r="X292" s="32">
        <f t="shared" si="96"/>
        <v>0.33828010674012227</v>
      </c>
      <c r="Y292" s="31">
        <f t="shared" si="97"/>
        <v>1.9649000000000003</v>
      </c>
      <c r="Z292" s="45">
        <f t="shared" si="98"/>
        <v>19649.000000000004</v>
      </c>
      <c r="AA292" s="23" t="s">
        <v>48</v>
      </c>
    </row>
    <row r="293" spans="1:27" x14ac:dyDescent="0.6">
      <c r="A293" s="17">
        <v>44745</v>
      </c>
      <c r="B293" s="23" t="s">
        <v>49</v>
      </c>
      <c r="D293" s="23"/>
      <c r="F293" s="23" t="s">
        <v>46</v>
      </c>
      <c r="G293" s="23" t="s">
        <v>49</v>
      </c>
      <c r="H293" s="47" t="s">
        <v>88</v>
      </c>
      <c r="I293" s="23" t="s">
        <v>54</v>
      </c>
      <c r="K293" s="23" t="s">
        <v>50</v>
      </c>
      <c r="L293" s="26">
        <v>1</v>
      </c>
      <c r="M293" s="26"/>
      <c r="N293" s="26"/>
      <c r="O293" s="26"/>
      <c r="P293" s="26"/>
      <c r="Q293" s="26"/>
      <c r="R293" s="26">
        <v>8.7100000000000009</v>
      </c>
      <c r="S293" s="25" t="s">
        <v>48</v>
      </c>
      <c r="T293" s="26" t="str">
        <f t="shared" si="21"/>
        <v>0.00</v>
      </c>
      <c r="U293" s="26">
        <f t="shared" si="88"/>
        <v>-1</v>
      </c>
      <c r="V293" s="22">
        <f t="shared" si="94"/>
        <v>195.49000000000004</v>
      </c>
      <c r="W293" s="19">
        <f t="shared" si="95"/>
        <v>581.85</v>
      </c>
      <c r="X293" s="32">
        <f t="shared" si="96"/>
        <v>0.33598006359027244</v>
      </c>
      <c r="Y293" s="31">
        <f t="shared" si="97"/>
        <v>1.9549000000000003</v>
      </c>
      <c r="Z293" s="45">
        <f t="shared" si="98"/>
        <v>19549.000000000004</v>
      </c>
      <c r="AA293" s="23" t="s">
        <v>48</v>
      </c>
    </row>
    <row r="294" spans="1:27" x14ac:dyDescent="0.6">
      <c r="A294" s="17">
        <v>44745</v>
      </c>
      <c r="B294" s="23" t="s">
        <v>49</v>
      </c>
      <c r="D294" s="23"/>
      <c r="F294" s="23" t="s">
        <v>46</v>
      </c>
      <c r="G294" s="23" t="s">
        <v>49</v>
      </c>
      <c r="H294" s="47" t="s">
        <v>88</v>
      </c>
      <c r="I294" s="48" t="s">
        <v>59</v>
      </c>
      <c r="K294" s="23" t="s">
        <v>50</v>
      </c>
      <c r="L294" s="26">
        <v>1</v>
      </c>
      <c r="M294" s="26"/>
      <c r="N294" s="26"/>
      <c r="O294" s="26"/>
      <c r="P294" s="26"/>
      <c r="Q294" s="26"/>
      <c r="R294" s="26">
        <v>7</v>
      </c>
      <c r="S294" s="25" t="s">
        <v>47</v>
      </c>
      <c r="T294" s="26">
        <f t="shared" si="21"/>
        <v>7</v>
      </c>
      <c r="U294" s="26">
        <f t="shared" si="88"/>
        <v>6</v>
      </c>
      <c r="V294" s="22">
        <f t="shared" si="94"/>
        <v>201.49000000000004</v>
      </c>
      <c r="W294" s="19">
        <f t="shared" si="95"/>
        <v>582.85</v>
      </c>
      <c r="X294" s="32">
        <f t="shared" si="96"/>
        <v>0.34569786394441115</v>
      </c>
      <c r="Y294" s="31">
        <f t="shared" si="97"/>
        <v>2.0149000000000004</v>
      </c>
      <c r="Z294" s="45">
        <f t="shared" si="98"/>
        <v>20149.000000000004</v>
      </c>
      <c r="AA294" s="23" t="s">
        <v>47</v>
      </c>
    </row>
    <row r="295" spans="1:27" x14ac:dyDescent="0.6">
      <c r="A295" s="17">
        <v>44749</v>
      </c>
      <c r="B295" s="23" t="s">
        <v>49</v>
      </c>
      <c r="F295" s="23" t="s">
        <v>46</v>
      </c>
      <c r="G295" s="23" t="s">
        <v>49</v>
      </c>
      <c r="H295" s="47" t="s">
        <v>90</v>
      </c>
      <c r="I295" s="23" t="s">
        <v>54</v>
      </c>
      <c r="K295" s="23" t="s">
        <v>50</v>
      </c>
      <c r="L295" s="26">
        <v>1</v>
      </c>
      <c r="M295" s="26"/>
      <c r="N295" s="26"/>
      <c r="O295" s="26"/>
      <c r="P295" s="26"/>
      <c r="Q295" s="26"/>
      <c r="R295" s="26">
        <v>7.5</v>
      </c>
      <c r="S295" s="25" t="s">
        <v>48</v>
      </c>
      <c r="T295" s="26" t="str">
        <f t="shared" si="21"/>
        <v>0.00</v>
      </c>
      <c r="U295" s="26">
        <f t="shared" si="88"/>
        <v>-1</v>
      </c>
      <c r="V295" s="22">
        <f t="shared" si="94"/>
        <v>200.49000000000004</v>
      </c>
      <c r="W295" s="19">
        <f t="shared" si="95"/>
        <v>583.85</v>
      </c>
      <c r="X295" s="32">
        <f t="shared" si="96"/>
        <v>0.34339299477605556</v>
      </c>
      <c r="Y295" s="31">
        <f t="shared" si="97"/>
        <v>2.0049000000000006</v>
      </c>
      <c r="Z295" s="45">
        <f t="shared" si="98"/>
        <v>20049.000000000004</v>
      </c>
      <c r="AA295" s="23" t="s">
        <v>48</v>
      </c>
    </row>
    <row r="296" spans="1:27" x14ac:dyDescent="0.6">
      <c r="A296" s="17">
        <v>44751</v>
      </c>
      <c r="B296" s="23" t="s">
        <v>49</v>
      </c>
      <c r="F296" s="23" t="s">
        <v>46</v>
      </c>
      <c r="G296" s="23" t="s">
        <v>49</v>
      </c>
      <c r="H296" s="47" t="s">
        <v>90</v>
      </c>
      <c r="I296" s="23" t="s">
        <v>59</v>
      </c>
      <c r="K296" s="23" t="s">
        <v>50</v>
      </c>
      <c r="L296" s="26">
        <v>0.75</v>
      </c>
      <c r="M296" s="26"/>
      <c r="N296" s="26"/>
      <c r="O296" s="26"/>
      <c r="P296" s="26"/>
      <c r="Q296" s="26"/>
      <c r="R296" s="26">
        <v>9.3800000000000008</v>
      </c>
      <c r="S296" s="25" t="s">
        <v>48</v>
      </c>
      <c r="T296" s="26" t="str">
        <f t="shared" si="21"/>
        <v>0.00</v>
      </c>
      <c r="U296" s="26">
        <f t="shared" si="88"/>
        <v>-0.75</v>
      </c>
      <c r="V296" s="22">
        <f t="shared" si="94"/>
        <v>199.74000000000004</v>
      </c>
      <c r="W296" s="19">
        <f t="shared" si="95"/>
        <v>584.6</v>
      </c>
      <c r="X296" s="32">
        <f t="shared" si="96"/>
        <v>0.34166951761888475</v>
      </c>
      <c r="Y296" s="31">
        <f t="shared" si="97"/>
        <v>1.9974000000000003</v>
      </c>
      <c r="Z296" s="45">
        <f t="shared" si="98"/>
        <v>19974.000000000004</v>
      </c>
      <c r="AA296" s="23" t="s">
        <v>48</v>
      </c>
    </row>
    <row r="297" spans="1:27" x14ac:dyDescent="0.6">
      <c r="A297" s="17">
        <v>44751</v>
      </c>
      <c r="B297" s="23" t="s">
        <v>49</v>
      </c>
      <c r="F297" s="23" t="s">
        <v>46</v>
      </c>
      <c r="G297" s="23" t="s">
        <v>49</v>
      </c>
      <c r="H297" s="47" t="s">
        <v>90</v>
      </c>
      <c r="I297" s="23" t="s">
        <v>54</v>
      </c>
      <c r="K297" s="23" t="s">
        <v>50</v>
      </c>
      <c r="L297" s="26">
        <v>1.5</v>
      </c>
      <c r="M297" s="26"/>
      <c r="N297" s="26"/>
      <c r="O297" s="26"/>
      <c r="P297" s="26"/>
      <c r="Q297" s="26"/>
      <c r="R297" s="26">
        <v>6.75</v>
      </c>
      <c r="S297" s="25" t="s">
        <v>48</v>
      </c>
      <c r="T297" s="26" t="str">
        <f t="shared" si="21"/>
        <v>0.00</v>
      </c>
      <c r="U297" s="26">
        <f t="shared" si="88"/>
        <v>-1.5</v>
      </c>
      <c r="V297" s="22">
        <f t="shared" si="94"/>
        <v>198.24000000000004</v>
      </c>
      <c r="W297" s="19">
        <f t="shared" si="95"/>
        <v>586.1</v>
      </c>
      <c r="X297" s="32">
        <f t="shared" si="96"/>
        <v>0.33823579593925956</v>
      </c>
      <c r="Y297" s="31">
        <f t="shared" si="97"/>
        <v>1.9824000000000004</v>
      </c>
      <c r="Z297" s="45">
        <f t="shared" si="98"/>
        <v>19824.000000000004</v>
      </c>
      <c r="AA297" s="23" t="s">
        <v>48</v>
      </c>
    </row>
    <row r="298" spans="1:27" x14ac:dyDescent="0.6">
      <c r="A298" s="17">
        <v>44752</v>
      </c>
      <c r="B298" s="23" t="s">
        <v>49</v>
      </c>
      <c r="F298" s="23" t="s">
        <v>46</v>
      </c>
      <c r="G298" s="23" t="s">
        <v>49</v>
      </c>
      <c r="H298" s="47" t="s">
        <v>90</v>
      </c>
      <c r="I298" s="23" t="s">
        <v>59</v>
      </c>
      <c r="K298" s="23" t="s">
        <v>50</v>
      </c>
      <c r="L298" s="26">
        <v>1</v>
      </c>
      <c r="M298" s="26"/>
      <c r="N298" s="26"/>
      <c r="O298" s="26"/>
      <c r="P298" s="26"/>
      <c r="Q298" s="26"/>
      <c r="R298" s="26">
        <v>7.56</v>
      </c>
      <c r="S298" s="25" t="s">
        <v>48</v>
      </c>
      <c r="T298" s="26" t="str">
        <f t="shared" si="21"/>
        <v>0.00</v>
      </c>
      <c r="U298" s="26">
        <f t="shared" si="88"/>
        <v>-1</v>
      </c>
      <c r="V298" s="22">
        <f t="shared" si="94"/>
        <v>197.24000000000004</v>
      </c>
      <c r="W298" s="19">
        <f t="shared" si="95"/>
        <v>587.1</v>
      </c>
      <c r="X298" s="32">
        <f t="shared" si="96"/>
        <v>0.33595639584397891</v>
      </c>
      <c r="Y298" s="31">
        <f t="shared" si="97"/>
        <v>1.9724000000000004</v>
      </c>
      <c r="Z298" s="45">
        <f t="shared" si="98"/>
        <v>19724.000000000004</v>
      </c>
      <c r="AA298" s="23" t="s">
        <v>48</v>
      </c>
    </row>
    <row r="299" spans="1:27" x14ac:dyDescent="0.6">
      <c r="A299" s="17">
        <v>44752</v>
      </c>
      <c r="B299" s="23" t="s">
        <v>49</v>
      </c>
      <c r="F299" s="23" t="s">
        <v>46</v>
      </c>
      <c r="G299" s="23" t="s">
        <v>49</v>
      </c>
      <c r="H299" s="47" t="s">
        <v>90</v>
      </c>
      <c r="I299" s="23" t="s">
        <v>54</v>
      </c>
      <c r="K299" s="23" t="s">
        <v>50</v>
      </c>
      <c r="L299" s="26">
        <v>1</v>
      </c>
      <c r="M299" s="26"/>
      <c r="N299" s="26"/>
      <c r="O299" s="26"/>
      <c r="P299" s="26"/>
      <c r="Q299" s="26"/>
      <c r="R299" s="26">
        <v>5.5</v>
      </c>
      <c r="S299" s="25" t="s">
        <v>48</v>
      </c>
      <c r="T299" s="26" t="str">
        <f t="shared" ref="T299:T370" si="99">IF(($AA299="W"),ROUND(($L299*$R299),2),"0.00")</f>
        <v>0.00</v>
      </c>
      <c r="U299" s="26">
        <f t="shared" si="88"/>
        <v>-1</v>
      </c>
      <c r="V299" s="22">
        <f t="shared" si="94"/>
        <v>196.24000000000004</v>
      </c>
      <c r="W299" s="19">
        <f t="shared" si="95"/>
        <v>588.1</v>
      </c>
      <c r="X299" s="32">
        <f t="shared" si="96"/>
        <v>0.33368474749192317</v>
      </c>
      <c r="Y299" s="31">
        <f t="shared" si="97"/>
        <v>1.9624000000000004</v>
      </c>
      <c r="Z299" s="45">
        <f t="shared" si="98"/>
        <v>19624.000000000004</v>
      </c>
      <c r="AA299" s="23" t="s">
        <v>48</v>
      </c>
    </row>
    <row r="300" spans="1:27" x14ac:dyDescent="0.6">
      <c r="A300" s="17">
        <v>44752</v>
      </c>
      <c r="B300" s="23" t="s">
        <v>49</v>
      </c>
      <c r="F300" s="23" t="s">
        <v>46</v>
      </c>
      <c r="G300" s="23" t="s">
        <v>49</v>
      </c>
      <c r="H300" s="47" t="s">
        <v>90</v>
      </c>
      <c r="I300" s="23" t="s">
        <v>54</v>
      </c>
      <c r="K300" s="23" t="s">
        <v>50</v>
      </c>
      <c r="L300" s="26">
        <v>1</v>
      </c>
      <c r="M300" s="26"/>
      <c r="N300" s="26"/>
      <c r="O300" s="26"/>
      <c r="P300" s="26"/>
      <c r="Q300" s="26"/>
      <c r="R300" s="26">
        <v>6.25</v>
      </c>
      <c r="S300" s="25" t="s">
        <v>48</v>
      </c>
      <c r="T300" s="26" t="str">
        <f t="shared" si="99"/>
        <v>0.00</v>
      </c>
      <c r="U300" s="26">
        <f t="shared" si="88"/>
        <v>-1</v>
      </c>
      <c r="V300" s="22">
        <f t="shared" si="94"/>
        <v>195.24000000000004</v>
      </c>
      <c r="W300" s="19">
        <f t="shared" si="95"/>
        <v>589.1</v>
      </c>
      <c r="X300" s="32">
        <f t="shared" si="96"/>
        <v>0.3314208114072314</v>
      </c>
      <c r="Y300" s="31">
        <f t="shared" si="97"/>
        <v>1.9524000000000004</v>
      </c>
      <c r="Z300" s="45">
        <f t="shared" si="98"/>
        <v>19524.000000000004</v>
      </c>
      <c r="AA300" s="23" t="s">
        <v>48</v>
      </c>
    </row>
    <row r="301" spans="1:27" x14ac:dyDescent="0.6">
      <c r="A301" s="17">
        <v>44758</v>
      </c>
      <c r="B301" s="23" t="s">
        <v>49</v>
      </c>
      <c r="F301" s="23" t="s">
        <v>46</v>
      </c>
      <c r="G301" s="23" t="s">
        <v>49</v>
      </c>
      <c r="H301" s="47" t="s">
        <v>96</v>
      </c>
      <c r="I301" s="23" t="s">
        <v>54</v>
      </c>
      <c r="K301" s="23" t="s">
        <v>50</v>
      </c>
      <c r="L301" s="26">
        <v>1.5</v>
      </c>
      <c r="M301" s="26"/>
      <c r="N301" s="26"/>
      <c r="O301" s="26"/>
      <c r="P301" s="26"/>
      <c r="Q301" s="26"/>
      <c r="R301" s="26">
        <v>5.5</v>
      </c>
      <c r="S301" s="25" t="s">
        <v>48</v>
      </c>
      <c r="T301" s="26" t="str">
        <f t="shared" si="99"/>
        <v>0.00</v>
      </c>
      <c r="U301" s="26">
        <f t="shared" si="88"/>
        <v>-1.5</v>
      </c>
      <c r="V301" s="22">
        <f t="shared" si="94"/>
        <v>193.74000000000004</v>
      </c>
      <c r="W301" s="19">
        <f t="shared" si="95"/>
        <v>590.6</v>
      </c>
      <c r="X301" s="32">
        <f t="shared" si="96"/>
        <v>0.32803928208601429</v>
      </c>
      <c r="Y301" s="31">
        <f t="shared" si="97"/>
        <v>1.9374000000000005</v>
      </c>
      <c r="Z301" s="45">
        <f t="shared" si="98"/>
        <v>19374.000000000004</v>
      </c>
      <c r="AA301" s="23" t="s">
        <v>48</v>
      </c>
    </row>
    <row r="302" spans="1:27" x14ac:dyDescent="0.6">
      <c r="A302" s="17">
        <v>44758</v>
      </c>
      <c r="B302" s="23" t="s">
        <v>49</v>
      </c>
      <c r="F302" s="23" t="s">
        <v>46</v>
      </c>
      <c r="G302" s="23" t="s">
        <v>49</v>
      </c>
      <c r="H302" s="47" t="s">
        <v>96</v>
      </c>
      <c r="I302" s="23" t="s">
        <v>59</v>
      </c>
      <c r="K302" s="23" t="s">
        <v>50</v>
      </c>
      <c r="L302" s="26">
        <v>1</v>
      </c>
      <c r="M302" s="26"/>
      <c r="N302" s="26"/>
      <c r="O302" s="26"/>
      <c r="P302" s="26"/>
      <c r="Q302" s="26"/>
      <c r="R302" s="26">
        <v>7</v>
      </c>
      <c r="S302" s="25" t="s">
        <v>48</v>
      </c>
      <c r="T302" s="26" t="str">
        <f t="shared" si="99"/>
        <v>0.00</v>
      </c>
      <c r="U302" s="26">
        <f t="shared" si="88"/>
        <v>-1</v>
      </c>
      <c r="V302" s="22">
        <f t="shared" si="94"/>
        <v>192.74000000000004</v>
      </c>
      <c r="W302" s="19">
        <f t="shared" si="95"/>
        <v>591.6</v>
      </c>
      <c r="X302" s="32">
        <f t="shared" si="96"/>
        <v>0.32579445571331989</v>
      </c>
      <c r="Y302" s="31">
        <f t="shared" si="97"/>
        <v>1.9274000000000004</v>
      </c>
      <c r="Z302" s="45">
        <f t="shared" si="98"/>
        <v>19274.000000000004</v>
      </c>
      <c r="AA302" s="23" t="s">
        <v>48</v>
      </c>
    </row>
    <row r="303" spans="1:27" x14ac:dyDescent="0.6">
      <c r="A303" s="17">
        <v>44759</v>
      </c>
      <c r="B303" s="23" t="s">
        <v>49</v>
      </c>
      <c r="F303" s="23" t="s">
        <v>46</v>
      </c>
      <c r="G303" s="23" t="s">
        <v>49</v>
      </c>
      <c r="H303" s="47" t="s">
        <v>96</v>
      </c>
      <c r="I303" s="23" t="s">
        <v>59</v>
      </c>
      <c r="K303" s="23" t="s">
        <v>50</v>
      </c>
      <c r="L303" s="26">
        <v>0.5</v>
      </c>
      <c r="M303" s="26"/>
      <c r="N303" s="26"/>
      <c r="O303" s="26"/>
      <c r="P303" s="26"/>
      <c r="Q303" s="26"/>
      <c r="R303" s="26">
        <v>10.55</v>
      </c>
      <c r="S303" s="25" t="s">
        <v>48</v>
      </c>
      <c r="T303" s="26" t="str">
        <f t="shared" si="99"/>
        <v>0.00</v>
      </c>
      <c r="U303" s="26">
        <f t="shared" si="88"/>
        <v>-0.5</v>
      </c>
      <c r="V303" s="22">
        <f t="shared" si="94"/>
        <v>192.24000000000004</v>
      </c>
      <c r="W303" s="19">
        <f t="shared" si="95"/>
        <v>592.1</v>
      </c>
      <c r="X303" s="32">
        <f t="shared" si="96"/>
        <v>0.3246748859989867</v>
      </c>
      <c r="Y303" s="31">
        <f t="shared" si="97"/>
        <v>1.9224000000000003</v>
      </c>
      <c r="Z303" s="45">
        <f t="shared" si="98"/>
        <v>19224.000000000004</v>
      </c>
      <c r="AA303" s="23" t="s">
        <v>48</v>
      </c>
    </row>
    <row r="304" spans="1:27" x14ac:dyDescent="0.6">
      <c r="A304" s="17">
        <v>44759</v>
      </c>
      <c r="B304" s="23" t="s">
        <v>49</v>
      </c>
      <c r="F304" s="23" t="s">
        <v>46</v>
      </c>
      <c r="G304" s="23" t="s">
        <v>49</v>
      </c>
      <c r="H304" s="47" t="s">
        <v>96</v>
      </c>
      <c r="I304" s="23" t="s">
        <v>59</v>
      </c>
      <c r="K304" s="23" t="s">
        <v>50</v>
      </c>
      <c r="L304" s="26">
        <v>1.5</v>
      </c>
      <c r="M304" s="26"/>
      <c r="N304" s="26"/>
      <c r="O304" s="26"/>
      <c r="P304" s="26"/>
      <c r="Q304" s="26"/>
      <c r="R304" s="26">
        <v>5.94</v>
      </c>
      <c r="S304" s="25" t="s">
        <v>48</v>
      </c>
      <c r="T304" s="26" t="str">
        <f t="shared" si="99"/>
        <v>0.00</v>
      </c>
      <c r="U304" s="26">
        <f t="shared" si="88"/>
        <v>-1.5</v>
      </c>
      <c r="V304" s="22">
        <f t="shared" si="94"/>
        <v>190.74000000000004</v>
      </c>
      <c r="W304" s="19">
        <f t="shared" si="95"/>
        <v>593.6</v>
      </c>
      <c r="X304" s="32">
        <f t="shared" si="96"/>
        <v>0.3213274932614556</v>
      </c>
      <c r="Y304" s="31">
        <f t="shared" si="97"/>
        <v>1.9074000000000004</v>
      </c>
      <c r="Z304" s="45">
        <f t="shared" si="98"/>
        <v>19074.000000000004</v>
      </c>
      <c r="AA304" s="23" t="s">
        <v>48</v>
      </c>
    </row>
    <row r="305" spans="1:27" x14ac:dyDescent="0.6">
      <c r="A305" s="17">
        <v>44759</v>
      </c>
      <c r="B305" s="23" t="s">
        <v>49</v>
      </c>
      <c r="F305" s="23" t="s">
        <v>46</v>
      </c>
      <c r="G305" s="23" t="s">
        <v>49</v>
      </c>
      <c r="H305" s="47" t="s">
        <v>96</v>
      </c>
      <c r="I305" s="48" t="s">
        <v>54</v>
      </c>
      <c r="K305" s="23" t="s">
        <v>50</v>
      </c>
      <c r="L305" s="26">
        <v>1</v>
      </c>
      <c r="M305" s="26"/>
      <c r="N305" s="26"/>
      <c r="O305" s="26"/>
      <c r="P305" s="26"/>
      <c r="Q305" s="26"/>
      <c r="R305" s="26">
        <v>7.5</v>
      </c>
      <c r="S305" s="25" t="s">
        <v>47</v>
      </c>
      <c r="T305" s="26">
        <f t="shared" si="99"/>
        <v>7.5</v>
      </c>
      <c r="U305" s="26">
        <f t="shared" si="88"/>
        <v>6.5</v>
      </c>
      <c r="V305" s="22">
        <f t="shared" si="94"/>
        <v>197.24000000000004</v>
      </c>
      <c r="W305" s="19">
        <f t="shared" si="95"/>
        <v>594.6</v>
      </c>
      <c r="X305" s="32">
        <f t="shared" si="96"/>
        <v>0.33171880255634045</v>
      </c>
      <c r="Y305" s="31">
        <f t="shared" si="97"/>
        <v>1.9724000000000004</v>
      </c>
      <c r="Z305" s="45">
        <f t="shared" si="98"/>
        <v>19724.000000000004</v>
      </c>
      <c r="AA305" s="23" t="s">
        <v>47</v>
      </c>
    </row>
    <row r="306" spans="1:27" x14ac:dyDescent="0.6">
      <c r="A306" s="17">
        <v>44764</v>
      </c>
      <c r="B306" s="23" t="s">
        <v>49</v>
      </c>
      <c r="F306" s="23" t="s">
        <v>46</v>
      </c>
      <c r="G306" s="23" t="s">
        <v>49</v>
      </c>
      <c r="H306" s="47" t="s">
        <v>97</v>
      </c>
      <c r="I306" s="23" t="s">
        <v>59</v>
      </c>
      <c r="K306" s="23" t="s">
        <v>50</v>
      </c>
      <c r="L306" s="26">
        <v>1.5</v>
      </c>
      <c r="M306" s="26"/>
      <c r="N306" s="26"/>
      <c r="O306" s="26"/>
      <c r="P306" s="26"/>
      <c r="Q306" s="26"/>
      <c r="R306" s="26">
        <v>5.84</v>
      </c>
      <c r="S306" s="25" t="s">
        <v>48</v>
      </c>
      <c r="T306" s="26" t="str">
        <f t="shared" si="99"/>
        <v>0.00</v>
      </c>
      <c r="U306" s="26">
        <f t="shared" si="88"/>
        <v>-1.5</v>
      </c>
      <c r="V306" s="22">
        <f t="shared" si="94"/>
        <v>195.74000000000004</v>
      </c>
      <c r="W306" s="19">
        <f t="shared" si="95"/>
        <v>596.1</v>
      </c>
      <c r="X306" s="32">
        <f t="shared" si="96"/>
        <v>0.32836772353631943</v>
      </c>
      <c r="Y306" s="31">
        <f t="shared" si="97"/>
        <v>1.9574000000000005</v>
      </c>
      <c r="Z306" s="45">
        <f t="shared" si="98"/>
        <v>19574.000000000004</v>
      </c>
      <c r="AA306" s="23" t="s">
        <v>48</v>
      </c>
    </row>
    <row r="307" spans="1:27" x14ac:dyDescent="0.6">
      <c r="A307" s="17">
        <v>44765</v>
      </c>
      <c r="B307" s="23" t="s">
        <v>49</v>
      </c>
      <c r="F307" s="23" t="s">
        <v>46</v>
      </c>
      <c r="G307" s="23" t="s">
        <v>49</v>
      </c>
      <c r="H307" s="47" t="s">
        <v>97</v>
      </c>
      <c r="I307" s="23" t="s">
        <v>54</v>
      </c>
      <c r="K307" s="23" t="s">
        <v>50</v>
      </c>
      <c r="L307" s="26">
        <v>1</v>
      </c>
      <c r="M307" s="26"/>
      <c r="N307" s="26"/>
      <c r="O307" s="26"/>
      <c r="P307" s="26"/>
      <c r="Q307" s="26"/>
      <c r="R307" s="26">
        <v>7.5</v>
      </c>
      <c r="S307" s="25" t="s">
        <v>48</v>
      </c>
      <c r="T307" s="26" t="str">
        <f t="shared" si="99"/>
        <v>0.00</v>
      </c>
      <c r="U307" s="26">
        <f t="shared" si="88"/>
        <v>-1</v>
      </c>
      <c r="V307" s="22">
        <f t="shared" si="94"/>
        <v>194.74000000000004</v>
      </c>
      <c r="W307" s="19">
        <f t="shared" si="95"/>
        <v>597.1</v>
      </c>
      <c r="X307" s="32">
        <f t="shared" si="96"/>
        <v>0.32614302461899186</v>
      </c>
      <c r="Y307" s="31">
        <f t="shared" si="97"/>
        <v>1.9474000000000005</v>
      </c>
      <c r="Z307" s="45">
        <f t="shared" si="98"/>
        <v>19474.000000000004</v>
      </c>
      <c r="AA307" s="23" t="s">
        <v>48</v>
      </c>
    </row>
    <row r="308" spans="1:27" x14ac:dyDescent="0.6">
      <c r="A308" s="17">
        <v>44765</v>
      </c>
      <c r="B308" s="23" t="s">
        <v>49</v>
      </c>
      <c r="F308" s="23" t="s">
        <v>46</v>
      </c>
      <c r="G308" s="23" t="s">
        <v>49</v>
      </c>
      <c r="H308" s="47" t="s">
        <v>97</v>
      </c>
      <c r="I308" s="23" t="s">
        <v>54</v>
      </c>
      <c r="K308" s="23" t="s">
        <v>50</v>
      </c>
      <c r="L308" s="26">
        <v>1.5</v>
      </c>
      <c r="M308" s="26"/>
      <c r="N308" s="26"/>
      <c r="O308" s="26"/>
      <c r="P308" s="26"/>
      <c r="Q308" s="26"/>
      <c r="R308" s="26">
        <v>6.25</v>
      </c>
      <c r="S308" s="25" t="s">
        <v>48</v>
      </c>
      <c r="T308" s="26" t="str">
        <f t="shared" si="99"/>
        <v>0.00</v>
      </c>
      <c r="U308" s="26">
        <f t="shared" si="88"/>
        <v>-1.5</v>
      </c>
      <c r="V308" s="22">
        <f t="shared" si="94"/>
        <v>193.24000000000004</v>
      </c>
      <c r="W308" s="19">
        <f t="shared" si="95"/>
        <v>598.6</v>
      </c>
      <c r="X308" s="32">
        <f t="shared" si="96"/>
        <v>0.32281991313063818</v>
      </c>
      <c r="Y308" s="31">
        <f t="shared" si="97"/>
        <v>1.9324000000000003</v>
      </c>
      <c r="Z308" s="45">
        <f t="shared" si="98"/>
        <v>19324.000000000004</v>
      </c>
      <c r="AA308" s="23" t="s">
        <v>48</v>
      </c>
    </row>
    <row r="309" spans="1:27" x14ac:dyDescent="0.6">
      <c r="A309" s="17">
        <v>44766</v>
      </c>
      <c r="B309" s="23" t="s">
        <v>49</v>
      </c>
      <c r="F309" s="23" t="s">
        <v>46</v>
      </c>
      <c r="G309" s="23" t="s">
        <v>49</v>
      </c>
      <c r="H309" s="47" t="s">
        <v>97</v>
      </c>
      <c r="I309" s="48" t="s">
        <v>59</v>
      </c>
      <c r="K309" s="23" t="s">
        <v>50</v>
      </c>
      <c r="L309" s="26">
        <v>1.5</v>
      </c>
      <c r="M309" s="26"/>
      <c r="N309" s="26"/>
      <c r="O309" s="26"/>
      <c r="P309" s="26"/>
      <c r="Q309" s="26"/>
      <c r="R309" s="26">
        <v>5.61</v>
      </c>
      <c r="S309" s="25" t="s">
        <v>47</v>
      </c>
      <c r="T309" s="26">
        <f t="shared" si="99"/>
        <v>8.42</v>
      </c>
      <c r="U309" s="26">
        <f t="shared" si="88"/>
        <v>6.92</v>
      </c>
      <c r="V309" s="22">
        <f t="shared" si="94"/>
        <v>200.16000000000003</v>
      </c>
      <c r="W309" s="19">
        <f t="shared" si="95"/>
        <v>600.1</v>
      </c>
      <c r="X309" s="32">
        <f t="shared" si="96"/>
        <v>0.33354440926512252</v>
      </c>
      <c r="Y309" s="31">
        <f t="shared" si="97"/>
        <v>2.0016000000000003</v>
      </c>
      <c r="Z309" s="45">
        <f t="shared" si="98"/>
        <v>20016.000000000004</v>
      </c>
      <c r="AA309" s="23" t="s">
        <v>47</v>
      </c>
    </row>
    <row r="310" spans="1:27" x14ac:dyDescent="0.6">
      <c r="A310" s="17">
        <v>44766</v>
      </c>
      <c r="B310" s="23" t="s">
        <v>49</v>
      </c>
      <c r="F310" s="23" t="s">
        <v>46</v>
      </c>
      <c r="G310" s="23" t="s">
        <v>49</v>
      </c>
      <c r="H310" s="47" t="s">
        <v>97</v>
      </c>
      <c r="I310" s="48" t="s">
        <v>54</v>
      </c>
      <c r="K310" s="23" t="s">
        <v>50</v>
      </c>
      <c r="L310" s="26">
        <v>1</v>
      </c>
      <c r="M310" s="26"/>
      <c r="N310" s="26"/>
      <c r="O310" s="26"/>
      <c r="P310" s="26"/>
      <c r="Q310" s="26"/>
      <c r="R310" s="26">
        <v>6.91</v>
      </c>
      <c r="S310" s="25" t="s">
        <v>47</v>
      </c>
      <c r="T310" s="26">
        <f t="shared" si="99"/>
        <v>6.91</v>
      </c>
      <c r="U310" s="26">
        <f t="shared" si="88"/>
        <v>5.91</v>
      </c>
      <c r="V310" s="22">
        <f t="shared" si="94"/>
        <v>206.07000000000002</v>
      </c>
      <c r="W310" s="19">
        <f t="shared" si="95"/>
        <v>601.1</v>
      </c>
      <c r="X310" s="32">
        <f t="shared" si="96"/>
        <v>0.34282149392779904</v>
      </c>
      <c r="Y310" s="31">
        <f t="shared" si="97"/>
        <v>2.0607000000000002</v>
      </c>
      <c r="Z310" s="45">
        <f t="shared" si="98"/>
        <v>20607.000000000004</v>
      </c>
      <c r="AA310" s="23" t="s">
        <v>47</v>
      </c>
    </row>
    <row r="311" spans="1:27" x14ac:dyDescent="0.6">
      <c r="A311" s="17">
        <v>44771</v>
      </c>
      <c r="B311" s="23" t="s">
        <v>49</v>
      </c>
      <c r="F311" s="23" t="s">
        <v>46</v>
      </c>
      <c r="G311" s="23" t="s">
        <v>49</v>
      </c>
      <c r="H311" s="47" t="s">
        <v>98</v>
      </c>
      <c r="I311" s="23" t="s">
        <v>54</v>
      </c>
      <c r="K311" s="23" t="s">
        <v>50</v>
      </c>
      <c r="L311" s="26">
        <v>1</v>
      </c>
      <c r="M311" s="26"/>
      <c r="N311" s="26"/>
      <c r="O311" s="26"/>
      <c r="P311" s="26"/>
      <c r="Q311" s="26"/>
      <c r="R311" s="26">
        <v>6.5</v>
      </c>
      <c r="S311" s="25" t="s">
        <v>48</v>
      </c>
      <c r="T311" s="26" t="str">
        <f t="shared" si="99"/>
        <v>0.00</v>
      </c>
      <c r="U311" s="26">
        <f t="shared" si="88"/>
        <v>-1</v>
      </c>
      <c r="V311" s="22">
        <f t="shared" si="94"/>
        <v>205.07000000000002</v>
      </c>
      <c r="W311" s="19">
        <f t="shared" si="95"/>
        <v>602.1</v>
      </c>
      <c r="X311" s="32">
        <f t="shared" si="96"/>
        <v>0.34059126390964956</v>
      </c>
      <c r="Y311" s="31">
        <f t="shared" si="97"/>
        <v>2.0507000000000004</v>
      </c>
      <c r="Z311" s="45">
        <f t="shared" si="98"/>
        <v>20507.000000000004</v>
      </c>
      <c r="AA311" s="23" t="s">
        <v>48</v>
      </c>
    </row>
    <row r="312" spans="1:27" x14ac:dyDescent="0.6">
      <c r="A312" s="17">
        <v>44772</v>
      </c>
      <c r="B312" s="23" t="s">
        <v>49</v>
      </c>
      <c r="F312" s="23" t="s">
        <v>46</v>
      </c>
      <c r="G312" s="23" t="s">
        <v>49</v>
      </c>
      <c r="H312" s="47" t="s">
        <v>98</v>
      </c>
      <c r="I312" s="23" t="s">
        <v>54</v>
      </c>
      <c r="K312" s="23" t="s">
        <v>50</v>
      </c>
      <c r="L312" s="26">
        <v>1.5</v>
      </c>
      <c r="M312" s="26"/>
      <c r="N312" s="26"/>
      <c r="O312" s="26"/>
      <c r="P312" s="26"/>
      <c r="Q312" s="26"/>
      <c r="R312" s="26">
        <v>6.73</v>
      </c>
      <c r="S312" s="25" t="s">
        <v>48</v>
      </c>
      <c r="T312" s="26" t="str">
        <f t="shared" si="99"/>
        <v>0.00</v>
      </c>
      <c r="U312" s="26">
        <f t="shared" si="88"/>
        <v>-1.5</v>
      </c>
      <c r="V312" s="22">
        <f t="shared" si="94"/>
        <v>203.57000000000002</v>
      </c>
      <c r="W312" s="19">
        <f t="shared" si="95"/>
        <v>603.6</v>
      </c>
      <c r="X312" s="32">
        <f t="shared" si="96"/>
        <v>0.337259774685222</v>
      </c>
      <c r="Y312" s="31">
        <f t="shared" si="97"/>
        <v>2.0357000000000003</v>
      </c>
      <c r="Z312" s="45">
        <f t="shared" si="98"/>
        <v>20357.000000000004</v>
      </c>
      <c r="AA312" s="23" t="s">
        <v>48</v>
      </c>
    </row>
    <row r="313" spans="1:27" x14ac:dyDescent="0.6">
      <c r="A313" s="17">
        <v>44772</v>
      </c>
      <c r="B313" s="23" t="s">
        <v>49</v>
      </c>
      <c r="F313" s="23" t="s">
        <v>46</v>
      </c>
      <c r="G313" s="23" t="s">
        <v>49</v>
      </c>
      <c r="H313" s="47" t="s">
        <v>98</v>
      </c>
      <c r="I313" s="23" t="s">
        <v>59</v>
      </c>
      <c r="K313" s="23" t="s">
        <v>50</v>
      </c>
      <c r="L313" s="26">
        <v>1.5</v>
      </c>
      <c r="M313" s="26"/>
      <c r="N313" s="26"/>
      <c r="O313" s="26"/>
      <c r="P313" s="26"/>
      <c r="Q313" s="26"/>
      <c r="R313" s="26">
        <v>6.27</v>
      </c>
      <c r="S313" s="25" t="s">
        <v>48</v>
      </c>
      <c r="T313" s="26" t="str">
        <f t="shared" si="99"/>
        <v>0.00</v>
      </c>
      <c r="U313" s="26">
        <f t="shared" si="88"/>
        <v>-1.5</v>
      </c>
      <c r="V313" s="22">
        <f t="shared" si="94"/>
        <v>202.07000000000002</v>
      </c>
      <c r="W313" s="19">
        <f t="shared" si="95"/>
        <v>605.1</v>
      </c>
      <c r="X313" s="32">
        <f t="shared" si="96"/>
        <v>0.3339448025119815</v>
      </c>
      <c r="Y313" s="31">
        <f t="shared" si="97"/>
        <v>2.0207000000000002</v>
      </c>
      <c r="Z313" s="45">
        <f t="shared" si="98"/>
        <v>20207.000000000004</v>
      </c>
      <c r="AA313" s="23" t="s">
        <v>48</v>
      </c>
    </row>
    <row r="314" spans="1:27" x14ac:dyDescent="0.6">
      <c r="A314" s="17">
        <v>44772</v>
      </c>
      <c r="B314" s="23" t="s">
        <v>49</v>
      </c>
      <c r="F314" s="23" t="s">
        <v>46</v>
      </c>
      <c r="G314" s="23" t="s">
        <v>49</v>
      </c>
      <c r="H314" s="47" t="s">
        <v>98</v>
      </c>
      <c r="I314" s="48" t="s">
        <v>121</v>
      </c>
      <c r="K314" s="23" t="s">
        <v>50</v>
      </c>
      <c r="L314" s="26">
        <v>0.5</v>
      </c>
      <c r="M314" s="26"/>
      <c r="N314" s="26"/>
      <c r="O314" s="26"/>
      <c r="P314" s="26"/>
      <c r="Q314" s="26"/>
      <c r="R314" s="26">
        <v>12.84</v>
      </c>
      <c r="S314" s="25" t="s">
        <v>47</v>
      </c>
      <c r="T314" s="26">
        <f t="shared" si="99"/>
        <v>6.42</v>
      </c>
      <c r="U314" s="26">
        <f t="shared" si="88"/>
        <v>5.92</v>
      </c>
      <c r="V314" s="22">
        <f t="shared" si="94"/>
        <v>207.99</v>
      </c>
      <c r="W314" s="19">
        <f t="shared" si="95"/>
        <v>605.6</v>
      </c>
      <c r="X314" s="32">
        <f t="shared" si="96"/>
        <v>0.34344451783355351</v>
      </c>
      <c r="Y314" s="31">
        <f t="shared" si="97"/>
        <v>2.0799000000000003</v>
      </c>
      <c r="Z314" s="45">
        <f t="shared" si="98"/>
        <v>20799</v>
      </c>
      <c r="AA314" s="23" t="s">
        <v>47</v>
      </c>
    </row>
    <row r="315" spans="1:27" x14ac:dyDescent="0.6">
      <c r="A315" s="17">
        <v>44773</v>
      </c>
      <c r="B315" s="23" t="s">
        <v>49</v>
      </c>
      <c r="F315" s="23" t="s">
        <v>46</v>
      </c>
      <c r="G315" s="23" t="s">
        <v>49</v>
      </c>
      <c r="H315" s="47" t="s">
        <v>98</v>
      </c>
      <c r="I315" s="23" t="s">
        <v>54</v>
      </c>
      <c r="K315" s="23" t="s">
        <v>50</v>
      </c>
      <c r="L315" s="26">
        <v>1.5</v>
      </c>
      <c r="M315" s="26"/>
      <c r="N315" s="26"/>
      <c r="O315" s="26"/>
      <c r="P315" s="26"/>
      <c r="Q315" s="26"/>
      <c r="R315" s="26">
        <v>6</v>
      </c>
      <c r="S315" s="25" t="s">
        <v>48</v>
      </c>
      <c r="T315" s="26" t="str">
        <f t="shared" si="99"/>
        <v>0.00</v>
      </c>
      <c r="U315" s="26">
        <f t="shared" si="88"/>
        <v>-1.5</v>
      </c>
      <c r="V315" s="22">
        <f t="shared" si="94"/>
        <v>206.49</v>
      </c>
      <c r="W315" s="19">
        <f t="shared" si="95"/>
        <v>607.1</v>
      </c>
      <c r="X315" s="32">
        <f t="shared" si="96"/>
        <v>0.34012518530719815</v>
      </c>
      <c r="Y315" s="31">
        <f t="shared" si="97"/>
        <v>2.0649000000000002</v>
      </c>
      <c r="Z315" s="45">
        <f t="shared" si="98"/>
        <v>20649</v>
      </c>
      <c r="AA315" s="23" t="s">
        <v>48</v>
      </c>
    </row>
    <row r="316" spans="1:27" x14ac:dyDescent="0.6">
      <c r="A316" s="17">
        <v>44779</v>
      </c>
      <c r="B316" s="23" t="s">
        <v>49</v>
      </c>
      <c r="F316" s="23" t="s">
        <v>46</v>
      </c>
      <c r="G316" s="23" t="s">
        <v>49</v>
      </c>
      <c r="H316" s="47" t="s">
        <v>99</v>
      </c>
      <c r="I316" s="48" t="s">
        <v>54</v>
      </c>
      <c r="K316" s="23" t="s">
        <v>50</v>
      </c>
      <c r="L316" s="26">
        <v>1</v>
      </c>
      <c r="M316" s="26"/>
      <c r="N316" s="26"/>
      <c r="O316" s="26"/>
      <c r="P316" s="26"/>
      <c r="Q316" s="26"/>
      <c r="R316" s="26">
        <v>7.08</v>
      </c>
      <c r="S316" s="25" t="s">
        <v>47</v>
      </c>
      <c r="T316" s="26">
        <f t="shared" si="99"/>
        <v>7.08</v>
      </c>
      <c r="U316" s="26">
        <f t="shared" si="88"/>
        <v>6.08</v>
      </c>
      <c r="V316" s="22">
        <f t="shared" si="94"/>
        <v>212.57000000000002</v>
      </c>
      <c r="W316" s="19">
        <f t="shared" si="95"/>
        <v>608.1</v>
      </c>
      <c r="X316" s="32">
        <f t="shared" si="96"/>
        <v>0.34956421641177438</v>
      </c>
      <c r="Y316" s="31">
        <f t="shared" si="97"/>
        <v>2.1257000000000001</v>
      </c>
      <c r="Z316" s="45">
        <f t="shared" si="98"/>
        <v>21257.000000000004</v>
      </c>
      <c r="AA316" s="23" t="s">
        <v>47</v>
      </c>
    </row>
    <row r="317" spans="1:27" x14ac:dyDescent="0.6">
      <c r="A317" s="17">
        <v>44779</v>
      </c>
      <c r="B317" s="23" t="s">
        <v>49</v>
      </c>
      <c r="F317" s="23" t="s">
        <v>46</v>
      </c>
      <c r="G317" s="23" t="s">
        <v>49</v>
      </c>
      <c r="H317" s="47" t="s">
        <v>99</v>
      </c>
      <c r="I317" s="23" t="s">
        <v>59</v>
      </c>
      <c r="K317" s="23" t="s">
        <v>50</v>
      </c>
      <c r="L317" s="26">
        <v>1.5</v>
      </c>
      <c r="M317" s="26"/>
      <c r="N317" s="26"/>
      <c r="O317" s="26"/>
      <c r="P317" s="26"/>
      <c r="Q317" s="26"/>
      <c r="R317" s="26">
        <v>5.7</v>
      </c>
      <c r="S317" s="25" t="s">
        <v>48</v>
      </c>
      <c r="T317" s="26" t="str">
        <f t="shared" si="99"/>
        <v>0.00</v>
      </c>
      <c r="U317" s="26">
        <f t="shared" si="88"/>
        <v>-1.5</v>
      </c>
      <c r="V317" s="22">
        <f t="shared" si="94"/>
        <v>211.07000000000002</v>
      </c>
      <c r="W317" s="19">
        <f t="shared" si="95"/>
        <v>609.6</v>
      </c>
      <c r="X317" s="32">
        <f t="shared" si="96"/>
        <v>0.34624343832020998</v>
      </c>
      <c r="Y317" s="31">
        <f t="shared" si="97"/>
        <v>2.1107</v>
      </c>
      <c r="Z317" s="45">
        <f t="shared" si="98"/>
        <v>21107.000000000004</v>
      </c>
      <c r="AA317" s="23" t="s">
        <v>48</v>
      </c>
    </row>
    <row r="318" spans="1:27" x14ac:dyDescent="0.6">
      <c r="A318" s="17">
        <v>44780</v>
      </c>
      <c r="B318" s="23" t="s">
        <v>49</v>
      </c>
      <c r="F318" s="23" t="s">
        <v>46</v>
      </c>
      <c r="G318" s="23" t="s">
        <v>49</v>
      </c>
      <c r="H318" s="47" t="s">
        <v>99</v>
      </c>
      <c r="I318" s="23" t="s">
        <v>59</v>
      </c>
      <c r="K318" s="23" t="s">
        <v>50</v>
      </c>
      <c r="L318" s="26">
        <v>0.75</v>
      </c>
      <c r="M318" s="26"/>
      <c r="N318" s="26"/>
      <c r="O318" s="26"/>
      <c r="P318" s="26"/>
      <c r="Q318" s="26"/>
      <c r="R318" s="26">
        <v>12</v>
      </c>
      <c r="S318" s="25" t="s">
        <v>48</v>
      </c>
      <c r="T318" s="26" t="str">
        <f t="shared" si="99"/>
        <v>0.00</v>
      </c>
      <c r="U318" s="26">
        <f t="shared" si="88"/>
        <v>-0.75</v>
      </c>
      <c r="V318" s="22">
        <f t="shared" si="94"/>
        <v>210.32000000000002</v>
      </c>
      <c r="W318" s="19">
        <f t="shared" si="95"/>
        <v>610.35</v>
      </c>
      <c r="X318" s="32">
        <f t="shared" si="96"/>
        <v>0.34458917014827561</v>
      </c>
      <c r="Y318" s="31">
        <f t="shared" si="97"/>
        <v>2.1032000000000002</v>
      </c>
      <c r="Z318" s="45">
        <f t="shared" si="98"/>
        <v>21032.000000000004</v>
      </c>
      <c r="AA318" s="23" t="s">
        <v>48</v>
      </c>
    </row>
    <row r="319" spans="1:27" x14ac:dyDescent="0.6">
      <c r="A319" s="17">
        <v>44780</v>
      </c>
      <c r="B319" s="23" t="s">
        <v>49</v>
      </c>
      <c r="F319" s="23" t="s">
        <v>46</v>
      </c>
      <c r="G319" s="23" t="s">
        <v>49</v>
      </c>
      <c r="H319" s="47" t="s">
        <v>99</v>
      </c>
      <c r="I319" s="23" t="s">
        <v>54</v>
      </c>
      <c r="K319" s="23" t="s">
        <v>50</v>
      </c>
      <c r="L319" s="26">
        <v>1.5</v>
      </c>
      <c r="M319" s="26"/>
      <c r="N319" s="26"/>
      <c r="O319" s="26"/>
      <c r="P319" s="26"/>
      <c r="Q319" s="26"/>
      <c r="R319" s="26">
        <v>6.27</v>
      </c>
      <c r="S319" s="25" t="s">
        <v>48</v>
      </c>
      <c r="T319" s="26" t="str">
        <f t="shared" si="99"/>
        <v>0.00</v>
      </c>
      <c r="U319" s="26">
        <f t="shared" si="88"/>
        <v>-1.5</v>
      </c>
      <c r="V319" s="22">
        <f t="shared" si="94"/>
        <v>208.82000000000002</v>
      </c>
      <c r="W319" s="19">
        <f t="shared" si="95"/>
        <v>611.85</v>
      </c>
      <c r="X319" s="32">
        <f t="shared" si="96"/>
        <v>0.34129280052300404</v>
      </c>
      <c r="Y319" s="31">
        <f t="shared" si="97"/>
        <v>2.0882000000000001</v>
      </c>
      <c r="Z319" s="45">
        <f t="shared" si="98"/>
        <v>20882.000000000004</v>
      </c>
      <c r="AA319" s="23" t="s">
        <v>48</v>
      </c>
    </row>
    <row r="320" spans="1:27" x14ac:dyDescent="0.6">
      <c r="A320" s="17">
        <v>44786</v>
      </c>
      <c r="B320" s="23" t="s">
        <v>49</v>
      </c>
      <c r="F320" s="23" t="s">
        <v>46</v>
      </c>
      <c r="G320" s="23" t="s">
        <v>49</v>
      </c>
      <c r="H320" s="47" t="s">
        <v>100</v>
      </c>
      <c r="I320" s="48" t="s">
        <v>137</v>
      </c>
      <c r="K320" s="23" t="s">
        <v>83</v>
      </c>
      <c r="L320" s="26">
        <v>2</v>
      </c>
      <c r="M320" s="26"/>
      <c r="N320" s="26"/>
      <c r="O320" s="26"/>
      <c r="P320" s="26"/>
      <c r="Q320" s="26"/>
      <c r="R320" s="26">
        <v>1.9</v>
      </c>
      <c r="S320" s="25" t="s">
        <v>47</v>
      </c>
      <c r="T320" s="26">
        <f t="shared" si="99"/>
        <v>3.8</v>
      </c>
      <c r="U320" s="26">
        <f t="shared" si="88"/>
        <v>1.7999999999999998</v>
      </c>
      <c r="V320" s="22">
        <f t="shared" si="94"/>
        <v>210.62000000000003</v>
      </c>
      <c r="W320" s="19">
        <f t="shared" si="95"/>
        <v>613.85</v>
      </c>
      <c r="X320" s="32">
        <f t="shared" si="96"/>
        <v>0.34311313838885726</v>
      </c>
      <c r="Y320" s="31">
        <f t="shared" si="97"/>
        <v>2.1062000000000003</v>
      </c>
      <c r="Z320" s="45">
        <f t="shared" si="98"/>
        <v>21062.000000000004</v>
      </c>
      <c r="AA320" s="23" t="s">
        <v>47</v>
      </c>
    </row>
    <row r="321" spans="1:27" x14ac:dyDescent="0.6">
      <c r="A321" s="17">
        <v>44786</v>
      </c>
      <c r="B321" s="23" t="s">
        <v>49</v>
      </c>
      <c r="F321" s="23" t="s">
        <v>46</v>
      </c>
      <c r="G321" s="23" t="s">
        <v>49</v>
      </c>
      <c r="H321" s="47" t="s">
        <v>100</v>
      </c>
      <c r="I321" s="48" t="s">
        <v>59</v>
      </c>
      <c r="K321" s="23" t="s">
        <v>50</v>
      </c>
      <c r="L321" s="26">
        <v>1.5</v>
      </c>
      <c r="M321" s="26"/>
      <c r="N321" s="26"/>
      <c r="O321" s="26"/>
      <c r="P321" s="26"/>
      <c r="Q321" s="26"/>
      <c r="R321" s="26">
        <v>4.8899999999999997</v>
      </c>
      <c r="S321" s="25" t="s">
        <v>47</v>
      </c>
      <c r="T321" s="26">
        <f t="shared" si="99"/>
        <v>7.34</v>
      </c>
      <c r="U321" s="26">
        <f t="shared" si="88"/>
        <v>5.84</v>
      </c>
      <c r="V321" s="22">
        <f t="shared" si="94"/>
        <v>216.46000000000004</v>
      </c>
      <c r="W321" s="19">
        <f t="shared" si="95"/>
        <v>615.35</v>
      </c>
      <c r="X321" s="32">
        <f t="shared" si="96"/>
        <v>0.35176728690988873</v>
      </c>
      <c r="Y321" s="31">
        <f t="shared" si="97"/>
        <v>2.1646000000000005</v>
      </c>
      <c r="Z321" s="45">
        <f t="shared" si="98"/>
        <v>21646.000000000004</v>
      </c>
      <c r="AA321" s="23" t="s">
        <v>47</v>
      </c>
    </row>
    <row r="322" spans="1:27" x14ac:dyDescent="0.6">
      <c r="A322" s="17">
        <v>44786</v>
      </c>
      <c r="B322" s="23" t="s">
        <v>49</v>
      </c>
      <c r="F322" s="23" t="s">
        <v>46</v>
      </c>
      <c r="G322" s="23" t="s">
        <v>49</v>
      </c>
      <c r="H322" s="47" t="s">
        <v>100</v>
      </c>
      <c r="I322" s="23" t="s">
        <v>54</v>
      </c>
      <c r="K322" s="23" t="s">
        <v>50</v>
      </c>
      <c r="L322" s="26">
        <v>1.5</v>
      </c>
      <c r="M322" s="26"/>
      <c r="N322" s="26"/>
      <c r="O322" s="26"/>
      <c r="P322" s="26"/>
      <c r="Q322" s="26"/>
      <c r="R322" s="26">
        <v>6</v>
      </c>
      <c r="S322" s="25" t="s">
        <v>48</v>
      </c>
      <c r="T322" s="26" t="str">
        <f t="shared" si="99"/>
        <v>0.00</v>
      </c>
      <c r="U322" s="26">
        <f t="shared" si="88"/>
        <v>-1.5</v>
      </c>
      <c r="V322" s="22">
        <f t="shared" si="94"/>
        <v>214.96000000000004</v>
      </c>
      <c r="W322" s="19">
        <f t="shared" si="95"/>
        <v>616.85</v>
      </c>
      <c r="X322" s="32">
        <f t="shared" si="96"/>
        <v>0.3484801815676421</v>
      </c>
      <c r="Y322" s="31">
        <f t="shared" si="97"/>
        <v>2.1496000000000004</v>
      </c>
      <c r="Z322" s="45">
        <f t="shared" si="98"/>
        <v>21496.000000000004</v>
      </c>
      <c r="AA322" s="23" t="s">
        <v>48</v>
      </c>
    </row>
    <row r="323" spans="1:27" x14ac:dyDescent="0.6">
      <c r="A323" s="17">
        <v>44787</v>
      </c>
      <c r="B323" s="23" t="s">
        <v>49</v>
      </c>
      <c r="F323" s="23" t="s">
        <v>46</v>
      </c>
      <c r="G323" s="23" t="s">
        <v>49</v>
      </c>
      <c r="H323" s="47" t="s">
        <v>100</v>
      </c>
      <c r="I323" s="23" t="s">
        <v>59</v>
      </c>
      <c r="K323" s="23" t="s">
        <v>50</v>
      </c>
      <c r="L323" s="26">
        <v>1.5</v>
      </c>
      <c r="M323" s="26"/>
      <c r="N323" s="26"/>
      <c r="O323" s="26"/>
      <c r="P323" s="26"/>
      <c r="Q323" s="26"/>
      <c r="R323" s="26">
        <v>5.0199999999999996</v>
      </c>
      <c r="S323" s="25" t="s">
        <v>48</v>
      </c>
      <c r="T323" s="26" t="str">
        <f t="shared" si="99"/>
        <v>0.00</v>
      </c>
      <c r="U323" s="26">
        <f t="shared" si="88"/>
        <v>-1.5</v>
      </c>
      <c r="V323" s="22">
        <f t="shared" si="94"/>
        <v>213.46000000000004</v>
      </c>
      <c r="W323" s="19">
        <f t="shared" si="95"/>
        <v>618.35</v>
      </c>
      <c r="X323" s="32">
        <f t="shared" si="96"/>
        <v>0.34520902401552522</v>
      </c>
      <c r="Y323" s="31">
        <f t="shared" si="97"/>
        <v>2.1346000000000003</v>
      </c>
      <c r="Z323" s="45">
        <f t="shared" si="98"/>
        <v>21346.000000000004</v>
      </c>
      <c r="AA323" s="23" t="s">
        <v>48</v>
      </c>
    </row>
    <row r="324" spans="1:27" x14ac:dyDescent="0.6">
      <c r="A324" s="17">
        <v>44793</v>
      </c>
      <c r="B324" s="23" t="s">
        <v>49</v>
      </c>
      <c r="D324" s="23"/>
      <c r="F324" s="23" t="s">
        <v>46</v>
      </c>
      <c r="G324" s="23" t="s">
        <v>49</v>
      </c>
      <c r="H324" s="47" t="s">
        <v>101</v>
      </c>
      <c r="I324" s="23" t="s">
        <v>59</v>
      </c>
      <c r="K324" s="23" t="s">
        <v>50</v>
      </c>
      <c r="L324" s="26">
        <v>1.5</v>
      </c>
      <c r="M324" s="26"/>
      <c r="N324" s="26"/>
      <c r="O324" s="26"/>
      <c r="P324" s="26"/>
      <c r="Q324" s="26"/>
      <c r="R324" s="26">
        <v>4.1900000000000004</v>
      </c>
      <c r="S324" s="25" t="s">
        <v>48</v>
      </c>
      <c r="T324" s="26" t="str">
        <f t="shared" si="99"/>
        <v>0.00</v>
      </c>
      <c r="U324" s="26">
        <f t="shared" si="88"/>
        <v>-1.5</v>
      </c>
      <c r="V324" s="22">
        <f t="shared" si="94"/>
        <v>211.96000000000004</v>
      </c>
      <c r="W324" s="19">
        <f t="shared" si="95"/>
        <v>619.85</v>
      </c>
      <c r="X324" s="32">
        <f t="shared" si="96"/>
        <v>0.34195369847543766</v>
      </c>
      <c r="Y324" s="31">
        <f t="shared" si="97"/>
        <v>2.1196000000000002</v>
      </c>
      <c r="Z324" s="45">
        <f t="shared" si="98"/>
        <v>21196.000000000004</v>
      </c>
      <c r="AA324" s="23" t="s">
        <v>48</v>
      </c>
    </row>
    <row r="325" spans="1:27" x14ac:dyDescent="0.6">
      <c r="A325" s="17">
        <v>44793</v>
      </c>
      <c r="B325" s="23" t="s">
        <v>49</v>
      </c>
      <c r="F325" s="23" t="s">
        <v>46</v>
      </c>
      <c r="G325" s="23" t="s">
        <v>49</v>
      </c>
      <c r="H325" s="47" t="s">
        <v>101</v>
      </c>
      <c r="I325" s="23" t="s">
        <v>59</v>
      </c>
      <c r="K325" s="23" t="s">
        <v>50</v>
      </c>
      <c r="L325" s="26">
        <v>1.5</v>
      </c>
      <c r="M325" s="26"/>
      <c r="N325" s="26"/>
      <c r="O325" s="26"/>
      <c r="P325" s="26"/>
      <c r="Q325" s="26"/>
      <c r="R325" s="26">
        <v>5.03</v>
      </c>
      <c r="S325" s="25" t="s">
        <v>48</v>
      </c>
      <c r="T325" s="26" t="str">
        <f t="shared" si="99"/>
        <v>0.00</v>
      </c>
      <c r="U325" s="26">
        <f t="shared" si="88"/>
        <v>-1.5</v>
      </c>
      <c r="V325" s="22">
        <f t="shared" si="94"/>
        <v>210.46000000000004</v>
      </c>
      <c r="W325" s="19">
        <f t="shared" si="95"/>
        <v>621.35</v>
      </c>
      <c r="X325" s="32">
        <f t="shared" si="96"/>
        <v>0.33871409028727772</v>
      </c>
      <c r="Y325" s="31">
        <f t="shared" si="97"/>
        <v>2.1046000000000005</v>
      </c>
      <c r="Z325" s="45">
        <f t="shared" si="98"/>
        <v>21046.000000000004</v>
      </c>
      <c r="AA325" s="23" t="s">
        <v>48</v>
      </c>
    </row>
    <row r="326" spans="1:27" x14ac:dyDescent="0.6">
      <c r="A326" s="17">
        <v>44794</v>
      </c>
      <c r="B326" s="23" t="s">
        <v>49</v>
      </c>
      <c r="F326" s="23" t="s">
        <v>46</v>
      </c>
      <c r="G326" s="23" t="s">
        <v>49</v>
      </c>
      <c r="H326" s="47" t="s">
        <v>101</v>
      </c>
      <c r="I326" s="23" t="s">
        <v>59</v>
      </c>
      <c r="K326" s="23" t="s">
        <v>50</v>
      </c>
      <c r="L326" s="26">
        <v>1</v>
      </c>
      <c r="M326" s="26"/>
      <c r="N326" s="26"/>
      <c r="O326" s="26"/>
      <c r="P326" s="26"/>
      <c r="Q326" s="26"/>
      <c r="R326" s="26">
        <v>8.4499999999999993</v>
      </c>
      <c r="S326" s="25" t="s">
        <v>48</v>
      </c>
      <c r="T326" s="26" t="str">
        <f t="shared" si="99"/>
        <v>0.00</v>
      </c>
      <c r="U326" s="26">
        <f t="shared" si="88"/>
        <v>-1</v>
      </c>
      <c r="V326" s="22">
        <f t="shared" si="94"/>
        <v>209.46000000000004</v>
      </c>
      <c r="W326" s="19">
        <f t="shared" si="95"/>
        <v>622.35</v>
      </c>
      <c r="X326" s="32">
        <f t="shared" si="96"/>
        <v>0.33656302723547848</v>
      </c>
      <c r="Y326" s="31">
        <f t="shared" si="97"/>
        <v>2.0946000000000002</v>
      </c>
      <c r="Z326" s="45">
        <f t="shared" si="98"/>
        <v>20946.000000000004</v>
      </c>
      <c r="AA326" s="23" t="s">
        <v>48</v>
      </c>
    </row>
    <row r="327" spans="1:27" x14ac:dyDescent="0.6">
      <c r="A327" s="17">
        <v>44794</v>
      </c>
      <c r="B327" s="23" t="s">
        <v>49</v>
      </c>
      <c r="F327" s="23" t="s">
        <v>46</v>
      </c>
      <c r="G327" s="23" t="s">
        <v>49</v>
      </c>
      <c r="H327" s="47" t="s">
        <v>101</v>
      </c>
      <c r="I327" s="23" t="s">
        <v>138</v>
      </c>
      <c r="K327" s="23" t="s">
        <v>83</v>
      </c>
      <c r="L327" s="26">
        <v>1.5</v>
      </c>
      <c r="M327" s="26"/>
      <c r="N327" s="26"/>
      <c r="O327" s="26"/>
      <c r="P327" s="26"/>
      <c r="Q327" s="26"/>
      <c r="R327" s="26">
        <v>5.5</v>
      </c>
      <c r="S327" s="25" t="s">
        <v>48</v>
      </c>
      <c r="T327" s="26" t="str">
        <f t="shared" si="99"/>
        <v>0.00</v>
      </c>
      <c r="U327" s="26">
        <f t="shared" si="88"/>
        <v>-1.5</v>
      </c>
      <c r="V327" s="22">
        <f t="shared" si="94"/>
        <v>207.96000000000004</v>
      </c>
      <c r="W327" s="19">
        <f t="shared" si="95"/>
        <v>623.85</v>
      </c>
      <c r="X327" s="32">
        <f t="shared" si="96"/>
        <v>0.33334936282760286</v>
      </c>
      <c r="Y327" s="31">
        <f t="shared" si="97"/>
        <v>2.0796000000000006</v>
      </c>
      <c r="Z327" s="45">
        <f t="shared" si="98"/>
        <v>20796.000000000004</v>
      </c>
      <c r="AA327" s="23" t="s">
        <v>48</v>
      </c>
    </row>
    <row r="328" spans="1:27" x14ac:dyDescent="0.6">
      <c r="A328" s="17">
        <v>44806</v>
      </c>
      <c r="B328" s="23" t="s">
        <v>49</v>
      </c>
      <c r="F328" s="23" t="s">
        <v>46</v>
      </c>
      <c r="G328" s="23" t="s">
        <v>49</v>
      </c>
      <c r="H328" s="47" t="s">
        <v>139</v>
      </c>
      <c r="I328" s="23" t="s">
        <v>59</v>
      </c>
      <c r="K328" s="23" t="s">
        <v>50</v>
      </c>
      <c r="L328" s="26">
        <v>1.5</v>
      </c>
      <c r="M328" s="26"/>
      <c r="N328" s="26"/>
      <c r="O328" s="26"/>
      <c r="P328" s="26"/>
      <c r="Q328" s="26"/>
      <c r="R328" s="26">
        <v>4.84</v>
      </c>
      <c r="S328" s="25" t="s">
        <v>48</v>
      </c>
      <c r="T328" s="26" t="str">
        <f t="shared" si="99"/>
        <v>0.00</v>
      </c>
      <c r="U328" s="26">
        <f t="shared" si="88"/>
        <v>-1.5</v>
      </c>
      <c r="V328" s="22">
        <f t="shared" si="94"/>
        <v>206.46000000000004</v>
      </c>
      <c r="W328" s="19">
        <f t="shared" si="95"/>
        <v>625.35</v>
      </c>
      <c r="X328" s="32">
        <f t="shared" si="96"/>
        <v>0.33015111537538983</v>
      </c>
      <c r="Y328" s="31">
        <f t="shared" si="97"/>
        <v>2.0646000000000004</v>
      </c>
      <c r="Z328" s="45">
        <f t="shared" si="98"/>
        <v>20646.000000000004</v>
      </c>
      <c r="AA328" s="23" t="s">
        <v>48</v>
      </c>
    </row>
    <row r="329" spans="1:27" x14ac:dyDescent="0.6">
      <c r="A329" s="17">
        <v>44807</v>
      </c>
      <c r="B329" s="23" t="s">
        <v>49</v>
      </c>
      <c r="F329" s="23" t="s">
        <v>46</v>
      </c>
      <c r="G329" s="23" t="s">
        <v>49</v>
      </c>
      <c r="H329" s="47" t="s">
        <v>139</v>
      </c>
      <c r="I329" s="23" t="s">
        <v>59</v>
      </c>
      <c r="K329" s="23" t="s">
        <v>50</v>
      </c>
      <c r="L329" s="26">
        <v>1</v>
      </c>
      <c r="M329" s="26"/>
      <c r="N329" s="26"/>
      <c r="O329" s="26"/>
      <c r="P329" s="26"/>
      <c r="Q329" s="26"/>
      <c r="R329" s="26">
        <v>6.84</v>
      </c>
      <c r="S329" s="25" t="s">
        <v>48</v>
      </c>
      <c r="T329" s="26" t="str">
        <f t="shared" si="99"/>
        <v>0.00</v>
      </c>
      <c r="U329" s="26">
        <f t="shared" si="88"/>
        <v>-1</v>
      </c>
      <c r="V329" s="22">
        <f t="shared" si="94"/>
        <v>205.46000000000004</v>
      </c>
      <c r="W329" s="19">
        <f t="shared" si="95"/>
        <v>626.35</v>
      </c>
      <c r="X329" s="32">
        <f t="shared" si="96"/>
        <v>0.32802746068492061</v>
      </c>
      <c r="Y329" s="31">
        <f t="shared" si="97"/>
        <v>2.0546000000000002</v>
      </c>
      <c r="Z329" s="45">
        <f t="shared" si="98"/>
        <v>20546.000000000004</v>
      </c>
      <c r="AA329" s="23" t="s">
        <v>48</v>
      </c>
    </row>
    <row r="330" spans="1:27" x14ac:dyDescent="0.6">
      <c r="A330" s="17">
        <v>44807</v>
      </c>
      <c r="B330" s="23" t="s">
        <v>49</v>
      </c>
      <c r="F330" s="23" t="s">
        <v>46</v>
      </c>
      <c r="G330" s="23" t="s">
        <v>49</v>
      </c>
      <c r="H330" s="47" t="s">
        <v>139</v>
      </c>
      <c r="I330" s="23" t="s">
        <v>140</v>
      </c>
      <c r="K330" s="23" t="s">
        <v>83</v>
      </c>
      <c r="L330" s="26">
        <v>0.5</v>
      </c>
      <c r="M330" s="26"/>
      <c r="N330" s="26"/>
      <c r="O330" s="26"/>
      <c r="P330" s="26"/>
      <c r="Q330" s="26"/>
      <c r="R330" s="26">
        <v>7.5</v>
      </c>
      <c r="S330" s="25" t="s">
        <v>48</v>
      </c>
      <c r="T330" s="26" t="str">
        <f t="shared" si="99"/>
        <v>0.00</v>
      </c>
      <c r="U330" s="26">
        <f t="shared" si="88"/>
        <v>-0.5</v>
      </c>
      <c r="V330" s="22">
        <f t="shared" si="94"/>
        <v>204.96000000000004</v>
      </c>
      <c r="W330" s="19">
        <f t="shared" si="95"/>
        <v>626.85</v>
      </c>
      <c r="X330" s="32">
        <f t="shared" si="96"/>
        <v>0.32696817420435514</v>
      </c>
      <c r="Y330" s="31">
        <f t="shared" si="97"/>
        <v>2.0496000000000003</v>
      </c>
      <c r="Z330" s="45">
        <f t="shared" si="98"/>
        <v>20496.000000000004</v>
      </c>
      <c r="AA330" s="23" t="s">
        <v>48</v>
      </c>
    </row>
    <row r="331" spans="1:27" x14ac:dyDescent="0.6">
      <c r="A331" s="17">
        <v>44814</v>
      </c>
      <c r="B331" s="23" t="s">
        <v>49</v>
      </c>
      <c r="F331" s="23" t="s">
        <v>46</v>
      </c>
      <c r="G331" s="23" t="s">
        <v>49</v>
      </c>
      <c r="H331" s="47" t="s">
        <v>141</v>
      </c>
      <c r="I331" s="23" t="s">
        <v>54</v>
      </c>
      <c r="K331" s="23" t="s">
        <v>50</v>
      </c>
      <c r="L331" s="26">
        <v>0.75</v>
      </c>
      <c r="M331" s="26"/>
      <c r="N331" s="26"/>
      <c r="O331" s="26"/>
      <c r="P331" s="26"/>
      <c r="Q331" s="26"/>
      <c r="R331" s="26">
        <v>10</v>
      </c>
      <c r="S331" s="25" t="s">
        <v>48</v>
      </c>
      <c r="T331" s="26" t="str">
        <f t="shared" si="99"/>
        <v>0.00</v>
      </c>
      <c r="U331" s="26">
        <f t="shared" si="88"/>
        <v>-0.75</v>
      </c>
      <c r="V331" s="22">
        <f t="shared" si="94"/>
        <v>204.21000000000004</v>
      </c>
      <c r="W331" s="19">
        <f t="shared" si="95"/>
        <v>627.6</v>
      </c>
      <c r="X331" s="32">
        <f t="shared" si="96"/>
        <v>0.3253824091778203</v>
      </c>
      <c r="Y331" s="31">
        <f t="shared" si="97"/>
        <v>2.0421000000000005</v>
      </c>
      <c r="Z331" s="45">
        <f t="shared" si="98"/>
        <v>20421.000000000004</v>
      </c>
      <c r="AA331" s="23" t="s">
        <v>48</v>
      </c>
    </row>
    <row r="332" spans="1:27" x14ac:dyDescent="0.6">
      <c r="A332" s="17">
        <v>44821</v>
      </c>
      <c r="B332" s="23" t="s">
        <v>49</v>
      </c>
      <c r="F332" s="23" t="s">
        <v>46</v>
      </c>
      <c r="G332" s="23" t="s">
        <v>49</v>
      </c>
      <c r="H332" s="47" t="s">
        <v>142</v>
      </c>
      <c r="I332" s="23" t="s">
        <v>54</v>
      </c>
      <c r="K332" s="23" t="s">
        <v>50</v>
      </c>
      <c r="L332" s="26">
        <v>0.75</v>
      </c>
      <c r="M332" s="26"/>
      <c r="N332" s="26"/>
      <c r="O332" s="26"/>
      <c r="P332" s="26"/>
      <c r="Q332" s="26"/>
      <c r="R332" s="26">
        <v>9</v>
      </c>
      <c r="S332" s="25" t="s">
        <v>48</v>
      </c>
      <c r="T332" s="26" t="str">
        <f t="shared" si="99"/>
        <v>0.00</v>
      </c>
      <c r="U332" s="26">
        <f t="shared" si="88"/>
        <v>-0.75</v>
      </c>
      <c r="V332" s="22">
        <f t="shared" si="94"/>
        <v>203.46000000000004</v>
      </c>
      <c r="W332" s="19">
        <f t="shared" si="95"/>
        <v>628.35</v>
      </c>
      <c r="X332" s="32">
        <f t="shared" si="96"/>
        <v>0.32380042969682504</v>
      </c>
      <c r="Y332" s="31">
        <f t="shared" si="97"/>
        <v>2.0346000000000002</v>
      </c>
      <c r="Z332" s="45">
        <f t="shared" si="98"/>
        <v>20346.000000000004</v>
      </c>
      <c r="AA332" s="23" t="s">
        <v>48</v>
      </c>
    </row>
    <row r="333" spans="1:27" x14ac:dyDescent="0.6">
      <c r="A333" s="17">
        <v>44822</v>
      </c>
      <c r="B333" s="23" t="s">
        <v>49</v>
      </c>
      <c r="F333" s="23" t="s">
        <v>46</v>
      </c>
      <c r="G333" s="23" t="s">
        <v>49</v>
      </c>
      <c r="H333" s="47" t="s">
        <v>143</v>
      </c>
      <c r="I333" s="23" t="s">
        <v>54</v>
      </c>
      <c r="K333" s="23" t="s">
        <v>50</v>
      </c>
      <c r="L333" s="26">
        <v>0.75</v>
      </c>
      <c r="M333" s="26"/>
      <c r="N333" s="26"/>
      <c r="O333" s="26"/>
      <c r="P333" s="26"/>
      <c r="Q333" s="26"/>
      <c r="R333" s="26">
        <v>6.53</v>
      </c>
      <c r="S333" s="25" t="s">
        <v>48</v>
      </c>
      <c r="T333" s="26" t="str">
        <f t="shared" si="99"/>
        <v>0.00</v>
      </c>
      <c r="U333" s="26">
        <f t="shared" si="88"/>
        <v>-0.75</v>
      </c>
      <c r="V333" s="22">
        <f t="shared" si="94"/>
        <v>202.71000000000004</v>
      </c>
      <c r="W333" s="19">
        <f t="shared" si="95"/>
        <v>629.1</v>
      </c>
      <c r="X333" s="32">
        <f t="shared" si="96"/>
        <v>0.32222222222222224</v>
      </c>
      <c r="Y333" s="31">
        <f t="shared" si="97"/>
        <v>2.0271000000000003</v>
      </c>
      <c r="Z333" s="45">
        <f t="shared" si="98"/>
        <v>20271.000000000004</v>
      </c>
      <c r="AA333" s="23" t="s">
        <v>48</v>
      </c>
    </row>
    <row r="334" spans="1:27" x14ac:dyDescent="0.6">
      <c r="A334" s="17">
        <v>44828</v>
      </c>
      <c r="B334" s="23" t="s">
        <v>49</v>
      </c>
      <c r="F334" s="23" t="s">
        <v>46</v>
      </c>
      <c r="G334" s="23" t="s">
        <v>49</v>
      </c>
      <c r="H334" s="47" t="s">
        <v>144</v>
      </c>
      <c r="I334" s="23" t="s">
        <v>54</v>
      </c>
      <c r="K334" s="23" t="s">
        <v>50</v>
      </c>
      <c r="L334" s="26">
        <v>0.5</v>
      </c>
      <c r="M334" s="26"/>
      <c r="N334" s="26"/>
      <c r="O334" s="26"/>
      <c r="P334" s="26"/>
      <c r="Q334" s="26"/>
      <c r="R334" s="26">
        <v>5.75</v>
      </c>
      <c r="S334" s="25" t="s">
        <v>48</v>
      </c>
      <c r="T334" s="26" t="str">
        <f t="shared" si="99"/>
        <v>0.00</v>
      </c>
      <c r="U334" s="26">
        <f t="shared" ref="U334:U388" si="100">-$L334+T334</f>
        <v>-0.5</v>
      </c>
      <c r="V334" s="22">
        <f t="shared" ref="V334:V388" si="101">V333+U334</f>
        <v>202.21000000000004</v>
      </c>
      <c r="W334" s="19">
        <f t="shared" ref="W334:W388" si="102">W333+L334</f>
        <v>629.6</v>
      </c>
      <c r="X334" s="32">
        <f t="shared" ref="X334:X388" si="103">SUM(V334/W334)</f>
        <v>0.32117217280813221</v>
      </c>
      <c r="Y334" s="31">
        <f t="shared" ref="Y334:Y388" si="104">V334/100</f>
        <v>2.0221000000000005</v>
      </c>
      <c r="Z334" s="45">
        <f t="shared" ref="Z334:Z388" si="105">V334*100</f>
        <v>20221.000000000004</v>
      </c>
      <c r="AA334" s="23" t="s">
        <v>48</v>
      </c>
    </row>
    <row r="335" spans="1:27" x14ac:dyDescent="0.6">
      <c r="A335" s="17">
        <v>44828</v>
      </c>
      <c r="B335" s="23" t="s">
        <v>49</v>
      </c>
      <c r="F335" s="23" t="s">
        <v>46</v>
      </c>
      <c r="G335" s="23" t="s">
        <v>49</v>
      </c>
      <c r="H335" s="47" t="s">
        <v>145</v>
      </c>
      <c r="I335" s="48" t="s">
        <v>146</v>
      </c>
      <c r="K335" s="23" t="s">
        <v>83</v>
      </c>
      <c r="L335" s="26">
        <v>0.75</v>
      </c>
      <c r="M335" s="26"/>
      <c r="N335" s="26"/>
      <c r="O335" s="26"/>
      <c r="P335" s="26"/>
      <c r="Q335" s="26"/>
      <c r="R335" s="26">
        <v>19</v>
      </c>
      <c r="S335" s="25" t="s">
        <v>47</v>
      </c>
      <c r="T335" s="26">
        <f t="shared" si="99"/>
        <v>14.25</v>
      </c>
      <c r="U335" s="26">
        <f t="shared" si="100"/>
        <v>13.5</v>
      </c>
      <c r="V335" s="22">
        <f t="shared" si="101"/>
        <v>215.71000000000004</v>
      </c>
      <c r="W335" s="19">
        <f t="shared" si="102"/>
        <v>630.35</v>
      </c>
      <c r="X335" s="32">
        <f t="shared" si="103"/>
        <v>0.34220671055762675</v>
      </c>
      <c r="Y335" s="31">
        <f t="shared" si="104"/>
        <v>2.1571000000000002</v>
      </c>
      <c r="Z335" s="45">
        <f t="shared" si="105"/>
        <v>21571.000000000004</v>
      </c>
      <c r="AA335" s="23" t="s">
        <v>47</v>
      </c>
    </row>
    <row r="336" spans="1:27" x14ac:dyDescent="0.6">
      <c r="A336" s="17">
        <v>44828</v>
      </c>
      <c r="B336" s="23" t="s">
        <v>49</v>
      </c>
      <c r="F336" s="23" t="s">
        <v>46</v>
      </c>
      <c r="G336" s="23" t="s">
        <v>49</v>
      </c>
      <c r="H336" s="47" t="s">
        <v>145</v>
      </c>
      <c r="I336" s="23" t="s">
        <v>147</v>
      </c>
      <c r="K336" s="23" t="s">
        <v>83</v>
      </c>
      <c r="L336" s="26">
        <v>1.5</v>
      </c>
      <c r="M336" s="26"/>
      <c r="N336" s="26"/>
      <c r="O336" s="26"/>
      <c r="P336" s="26"/>
      <c r="Q336" s="26"/>
      <c r="R336" s="26">
        <v>4</v>
      </c>
      <c r="S336" s="25" t="s">
        <v>48</v>
      </c>
      <c r="T336" s="26" t="str">
        <f t="shared" si="99"/>
        <v>0.00</v>
      </c>
      <c r="U336" s="26">
        <f t="shared" si="100"/>
        <v>-1.5</v>
      </c>
      <c r="V336" s="22">
        <f t="shared" si="101"/>
        <v>214.21000000000004</v>
      </c>
      <c r="W336" s="19">
        <f t="shared" si="102"/>
        <v>631.85</v>
      </c>
      <c r="X336" s="32">
        <f t="shared" si="103"/>
        <v>0.3390203371053257</v>
      </c>
      <c r="Y336" s="31">
        <f t="shared" si="104"/>
        <v>2.1421000000000006</v>
      </c>
      <c r="Z336" s="45">
        <f t="shared" si="105"/>
        <v>21421.000000000004</v>
      </c>
      <c r="AA336" s="23" t="s">
        <v>48</v>
      </c>
    </row>
    <row r="337" spans="1:27" x14ac:dyDescent="0.6">
      <c r="A337" s="17">
        <v>45001</v>
      </c>
      <c r="B337" s="23" t="s">
        <v>49</v>
      </c>
      <c r="F337" s="23" t="s">
        <v>46</v>
      </c>
      <c r="G337" s="23" t="s">
        <v>49</v>
      </c>
      <c r="H337" s="47" t="s">
        <v>52</v>
      </c>
      <c r="I337" s="23" t="s">
        <v>59</v>
      </c>
      <c r="K337" s="23" t="s">
        <v>50</v>
      </c>
      <c r="L337" s="26">
        <v>1</v>
      </c>
      <c r="M337" s="26"/>
      <c r="N337" s="26"/>
      <c r="O337" s="26"/>
      <c r="P337" s="26"/>
      <c r="Q337" s="26"/>
      <c r="R337" s="26">
        <v>6.11</v>
      </c>
      <c r="S337" s="25" t="s">
        <v>48</v>
      </c>
      <c r="T337" s="26" t="str">
        <f t="shared" si="99"/>
        <v>0.00</v>
      </c>
      <c r="U337" s="26">
        <f t="shared" si="100"/>
        <v>-1</v>
      </c>
      <c r="V337" s="22">
        <f t="shared" si="101"/>
        <v>213.21000000000004</v>
      </c>
      <c r="W337" s="19">
        <f t="shared" si="102"/>
        <v>632.85</v>
      </c>
      <c r="X337" s="32">
        <f t="shared" si="103"/>
        <v>0.3369044797345343</v>
      </c>
      <c r="Y337" s="31">
        <f t="shared" si="104"/>
        <v>2.1321000000000003</v>
      </c>
      <c r="Z337" s="45">
        <f t="shared" si="105"/>
        <v>21321.000000000004</v>
      </c>
      <c r="AA337" s="23" t="s">
        <v>48</v>
      </c>
    </row>
    <row r="338" spans="1:27" x14ac:dyDescent="0.6">
      <c r="A338" s="17">
        <v>45002</v>
      </c>
      <c r="B338" s="23" t="s">
        <v>49</v>
      </c>
      <c r="F338" s="23" t="s">
        <v>46</v>
      </c>
      <c r="G338" s="23" t="s">
        <v>49</v>
      </c>
      <c r="H338" s="47" t="s">
        <v>52</v>
      </c>
      <c r="I338" s="23" t="s">
        <v>148</v>
      </c>
      <c r="K338" s="23" t="s">
        <v>83</v>
      </c>
      <c r="L338" s="26">
        <v>2</v>
      </c>
      <c r="M338" s="26"/>
      <c r="N338" s="26"/>
      <c r="O338" s="26"/>
      <c r="P338" s="26"/>
      <c r="Q338" s="26"/>
      <c r="R338" s="26">
        <v>2.6</v>
      </c>
      <c r="S338" s="25" t="s">
        <v>48</v>
      </c>
      <c r="T338" s="26" t="str">
        <f t="shared" si="99"/>
        <v>0.00</v>
      </c>
      <c r="U338" s="26">
        <f t="shared" si="100"/>
        <v>-2</v>
      </c>
      <c r="V338" s="22">
        <f t="shared" si="101"/>
        <v>211.21000000000004</v>
      </c>
      <c r="W338" s="19">
        <f t="shared" si="102"/>
        <v>634.85</v>
      </c>
      <c r="X338" s="32">
        <f t="shared" si="103"/>
        <v>0.33269276206978032</v>
      </c>
      <c r="Y338" s="31">
        <f t="shared" si="104"/>
        <v>2.1121000000000003</v>
      </c>
      <c r="Z338" s="45">
        <f t="shared" si="105"/>
        <v>21121.000000000004</v>
      </c>
      <c r="AA338" s="23" t="s">
        <v>48</v>
      </c>
    </row>
    <row r="339" spans="1:27" x14ac:dyDescent="0.6">
      <c r="A339" s="17">
        <v>45003</v>
      </c>
      <c r="B339" s="23" t="s">
        <v>49</v>
      </c>
      <c r="F339" s="23" t="s">
        <v>46</v>
      </c>
      <c r="G339" s="23" t="s">
        <v>49</v>
      </c>
      <c r="H339" s="47" t="s">
        <v>52</v>
      </c>
      <c r="I339" s="23" t="s">
        <v>54</v>
      </c>
      <c r="K339" s="23" t="s">
        <v>50</v>
      </c>
      <c r="L339" s="26">
        <v>1</v>
      </c>
      <c r="M339" s="26"/>
      <c r="N339" s="26"/>
      <c r="O339" s="26"/>
      <c r="P339" s="26"/>
      <c r="Q339" s="26"/>
      <c r="R339" s="26">
        <v>9.5</v>
      </c>
      <c r="S339" s="25" t="s">
        <v>48</v>
      </c>
      <c r="T339" s="26" t="str">
        <f t="shared" si="99"/>
        <v>0.00</v>
      </c>
      <c r="U339" s="26">
        <f t="shared" si="100"/>
        <v>-1</v>
      </c>
      <c r="V339" s="22">
        <f t="shared" si="101"/>
        <v>210.21000000000004</v>
      </c>
      <c r="W339" s="19">
        <f t="shared" si="102"/>
        <v>635.85</v>
      </c>
      <c r="X339" s="32">
        <f t="shared" si="103"/>
        <v>0.33059683887709368</v>
      </c>
      <c r="Y339" s="31">
        <f t="shared" si="104"/>
        <v>2.1021000000000005</v>
      </c>
      <c r="Z339" s="45">
        <f t="shared" si="105"/>
        <v>21021.000000000004</v>
      </c>
      <c r="AA339" s="23" t="s">
        <v>48</v>
      </c>
    </row>
    <row r="340" spans="1:27" x14ac:dyDescent="0.6">
      <c r="A340" s="17">
        <v>45003</v>
      </c>
      <c r="B340" s="23" t="s">
        <v>49</v>
      </c>
      <c r="F340" s="23" t="s">
        <v>46</v>
      </c>
      <c r="G340" s="23" t="s">
        <v>49</v>
      </c>
      <c r="H340" s="47" t="s">
        <v>52</v>
      </c>
      <c r="I340" s="23" t="s">
        <v>149</v>
      </c>
      <c r="K340" s="23" t="s">
        <v>83</v>
      </c>
      <c r="L340" s="26">
        <v>1.5</v>
      </c>
      <c r="M340" s="26"/>
      <c r="N340" s="26"/>
      <c r="O340" s="26"/>
      <c r="P340" s="26"/>
      <c r="Q340" s="26"/>
      <c r="R340" s="26">
        <v>2.75</v>
      </c>
      <c r="S340" s="25" t="s">
        <v>48</v>
      </c>
      <c r="T340" s="26" t="str">
        <f t="shared" si="99"/>
        <v>0.00</v>
      </c>
      <c r="U340" s="26">
        <f t="shared" si="100"/>
        <v>-1.5</v>
      </c>
      <c r="V340" s="22">
        <f t="shared" si="101"/>
        <v>208.71000000000004</v>
      </c>
      <c r="W340" s="19">
        <f t="shared" si="102"/>
        <v>637.35</v>
      </c>
      <c r="X340" s="32">
        <f t="shared" si="103"/>
        <v>0.32746528594963525</v>
      </c>
      <c r="Y340" s="31">
        <f t="shared" si="104"/>
        <v>2.0871000000000004</v>
      </c>
      <c r="Z340" s="45">
        <f t="shared" si="105"/>
        <v>20871.000000000004</v>
      </c>
      <c r="AA340" s="23" t="s">
        <v>48</v>
      </c>
    </row>
    <row r="341" spans="1:27" x14ac:dyDescent="0.6">
      <c r="A341" s="17">
        <v>45004</v>
      </c>
      <c r="B341" s="23" t="s">
        <v>49</v>
      </c>
      <c r="F341" s="23" t="s">
        <v>46</v>
      </c>
      <c r="G341" s="23" t="s">
        <v>49</v>
      </c>
      <c r="H341" s="47" t="s">
        <v>52</v>
      </c>
      <c r="I341" s="48" t="s">
        <v>150</v>
      </c>
      <c r="K341" s="23" t="s">
        <v>83</v>
      </c>
      <c r="L341" s="26">
        <v>2.25</v>
      </c>
      <c r="M341" s="26"/>
      <c r="N341" s="26"/>
      <c r="O341" s="26"/>
      <c r="P341" s="26"/>
      <c r="Q341" s="26"/>
      <c r="R341" s="26">
        <v>3</v>
      </c>
      <c r="S341" s="25" t="s">
        <v>47</v>
      </c>
      <c r="T341" s="26">
        <f t="shared" si="99"/>
        <v>6.75</v>
      </c>
      <c r="U341" s="26">
        <f t="shared" si="100"/>
        <v>4.5</v>
      </c>
      <c r="V341" s="22">
        <f t="shared" si="101"/>
        <v>213.21000000000004</v>
      </c>
      <c r="W341" s="19">
        <f t="shared" si="102"/>
        <v>639.6</v>
      </c>
      <c r="X341" s="32">
        <f t="shared" si="103"/>
        <v>0.3333489681050657</v>
      </c>
      <c r="Y341" s="31">
        <f t="shared" si="104"/>
        <v>2.1321000000000003</v>
      </c>
      <c r="Z341" s="45">
        <f t="shared" si="105"/>
        <v>21321.000000000004</v>
      </c>
      <c r="AA341" s="23" t="s">
        <v>47</v>
      </c>
    </row>
    <row r="342" spans="1:27" x14ac:dyDescent="0.6">
      <c r="A342" s="17">
        <v>45004</v>
      </c>
      <c r="B342" s="23" t="s">
        <v>49</v>
      </c>
      <c r="F342" s="23" t="s">
        <v>46</v>
      </c>
      <c r="G342" s="23" t="s">
        <v>49</v>
      </c>
      <c r="H342" s="47" t="s">
        <v>52</v>
      </c>
      <c r="I342" s="23" t="s">
        <v>59</v>
      </c>
      <c r="K342" s="23" t="s">
        <v>50</v>
      </c>
      <c r="L342" s="26">
        <v>1.5</v>
      </c>
      <c r="M342" s="26"/>
      <c r="N342" s="26"/>
      <c r="O342" s="26"/>
      <c r="P342" s="26"/>
      <c r="Q342" s="26"/>
      <c r="R342" s="26">
        <v>5.41</v>
      </c>
      <c r="S342" s="25" t="s">
        <v>48</v>
      </c>
      <c r="T342" s="26" t="str">
        <f t="shared" si="99"/>
        <v>0.00</v>
      </c>
      <c r="U342" s="26">
        <f t="shared" si="100"/>
        <v>-1.5</v>
      </c>
      <c r="V342" s="22">
        <f t="shared" si="101"/>
        <v>211.71000000000004</v>
      </c>
      <c r="W342" s="19">
        <f t="shared" si="102"/>
        <v>641.1</v>
      </c>
      <c r="X342" s="32">
        <f t="shared" si="103"/>
        <v>0.33022929340196544</v>
      </c>
      <c r="Y342" s="31">
        <f t="shared" si="104"/>
        <v>2.1171000000000002</v>
      </c>
      <c r="Z342" s="45">
        <f t="shared" si="105"/>
        <v>21171.000000000004</v>
      </c>
      <c r="AA342" s="23" t="s">
        <v>48</v>
      </c>
    </row>
    <row r="343" spans="1:27" x14ac:dyDescent="0.6">
      <c r="A343" s="17">
        <v>45009</v>
      </c>
      <c r="B343" s="23" t="s">
        <v>49</v>
      </c>
      <c r="F343" s="23" t="s">
        <v>46</v>
      </c>
      <c r="G343" s="23" t="s">
        <v>49</v>
      </c>
      <c r="H343" s="47" t="s">
        <v>56</v>
      </c>
      <c r="I343" s="48" t="s">
        <v>151</v>
      </c>
      <c r="K343" s="23" t="s">
        <v>83</v>
      </c>
      <c r="L343" s="26">
        <v>0.75</v>
      </c>
      <c r="M343" s="26"/>
      <c r="N343" s="26"/>
      <c r="O343" s="26"/>
      <c r="P343" s="26"/>
      <c r="Q343" s="26"/>
      <c r="R343" s="26">
        <v>6</v>
      </c>
      <c r="S343" s="25" t="s">
        <v>47</v>
      </c>
      <c r="T343" s="26">
        <f t="shared" si="99"/>
        <v>4.5</v>
      </c>
      <c r="U343" s="26">
        <f t="shared" si="100"/>
        <v>3.75</v>
      </c>
      <c r="V343" s="22">
        <f t="shared" si="101"/>
        <v>215.46000000000004</v>
      </c>
      <c r="W343" s="19">
        <f t="shared" si="102"/>
        <v>641.85</v>
      </c>
      <c r="X343" s="32">
        <f t="shared" si="103"/>
        <v>0.33568590792241182</v>
      </c>
      <c r="Y343" s="31">
        <f t="shared" si="104"/>
        <v>2.1546000000000003</v>
      </c>
      <c r="Z343" s="45">
        <f t="shared" si="105"/>
        <v>21546.000000000004</v>
      </c>
      <c r="AA343" s="23" t="s">
        <v>47</v>
      </c>
    </row>
    <row r="344" spans="1:27" x14ac:dyDescent="0.6">
      <c r="A344" s="17">
        <v>45010</v>
      </c>
      <c r="B344" s="23" t="s">
        <v>49</v>
      </c>
      <c r="F344" s="23" t="s">
        <v>46</v>
      </c>
      <c r="G344" s="23" t="s">
        <v>49</v>
      </c>
      <c r="H344" s="47" t="s">
        <v>56</v>
      </c>
      <c r="I344" s="23" t="s">
        <v>152</v>
      </c>
      <c r="K344" s="23" t="s">
        <v>83</v>
      </c>
      <c r="L344" s="26">
        <v>1</v>
      </c>
      <c r="M344" s="26"/>
      <c r="N344" s="26"/>
      <c r="O344" s="26"/>
      <c r="P344" s="26"/>
      <c r="Q344" s="26"/>
      <c r="R344" s="26">
        <v>8.75</v>
      </c>
      <c r="S344" s="25" t="s">
        <v>48</v>
      </c>
      <c r="T344" s="26" t="str">
        <f t="shared" si="99"/>
        <v>0.00</v>
      </c>
      <c r="U344" s="26">
        <f t="shared" si="100"/>
        <v>-1</v>
      </c>
      <c r="V344" s="22">
        <f t="shared" si="101"/>
        <v>214.46000000000004</v>
      </c>
      <c r="W344" s="19">
        <f t="shared" si="102"/>
        <v>642.85</v>
      </c>
      <c r="X344" s="32">
        <f t="shared" si="103"/>
        <v>0.33360815120168008</v>
      </c>
      <c r="Y344" s="31">
        <f t="shared" si="104"/>
        <v>2.1446000000000005</v>
      </c>
      <c r="Z344" s="45">
        <f t="shared" si="105"/>
        <v>21446.000000000004</v>
      </c>
      <c r="AA344" s="23" t="s">
        <v>48</v>
      </c>
    </row>
    <row r="345" spans="1:27" x14ac:dyDescent="0.6">
      <c r="A345" s="17">
        <v>45010</v>
      </c>
      <c r="B345" s="23" t="s">
        <v>49</v>
      </c>
      <c r="F345" s="23" t="s">
        <v>46</v>
      </c>
      <c r="G345" s="23" t="s">
        <v>49</v>
      </c>
      <c r="H345" s="47" t="s">
        <v>56</v>
      </c>
      <c r="I345" s="23" t="s">
        <v>59</v>
      </c>
      <c r="K345" s="23" t="s">
        <v>50</v>
      </c>
      <c r="L345" s="26">
        <v>1.5</v>
      </c>
      <c r="M345" s="26"/>
      <c r="N345" s="26"/>
      <c r="O345" s="26"/>
      <c r="P345" s="26"/>
      <c r="Q345" s="26"/>
      <c r="R345" s="26">
        <v>6.27</v>
      </c>
      <c r="S345" s="25" t="s">
        <v>48</v>
      </c>
      <c r="T345" s="26" t="str">
        <f t="shared" si="99"/>
        <v>0.00</v>
      </c>
      <c r="U345" s="26">
        <f t="shared" si="100"/>
        <v>-1.5</v>
      </c>
      <c r="V345" s="22">
        <f t="shared" si="101"/>
        <v>212.96000000000004</v>
      </c>
      <c r="W345" s="19">
        <f t="shared" si="102"/>
        <v>644.35</v>
      </c>
      <c r="X345" s="32">
        <f t="shared" si="103"/>
        <v>0.33050360828742148</v>
      </c>
      <c r="Y345" s="31">
        <f t="shared" si="104"/>
        <v>2.1296000000000004</v>
      </c>
      <c r="Z345" s="45">
        <f t="shared" si="105"/>
        <v>21296.000000000004</v>
      </c>
      <c r="AA345" s="23" t="s">
        <v>48</v>
      </c>
    </row>
    <row r="346" spans="1:27" x14ac:dyDescent="0.6">
      <c r="A346" s="17">
        <v>45010</v>
      </c>
      <c r="B346" s="23" t="s">
        <v>49</v>
      </c>
      <c r="F346" s="23" t="s">
        <v>46</v>
      </c>
      <c r="G346" s="23" t="s">
        <v>49</v>
      </c>
      <c r="H346" s="47" t="s">
        <v>56</v>
      </c>
      <c r="I346" s="23" t="s">
        <v>153</v>
      </c>
      <c r="K346" s="23" t="s">
        <v>83</v>
      </c>
      <c r="L346" s="26">
        <v>1.5</v>
      </c>
      <c r="M346" s="26"/>
      <c r="N346" s="26"/>
      <c r="O346" s="26"/>
      <c r="P346" s="26"/>
      <c r="Q346" s="26"/>
      <c r="R346" s="26">
        <v>4.2</v>
      </c>
      <c r="S346" s="25" t="s">
        <v>48</v>
      </c>
      <c r="T346" s="26" t="str">
        <f t="shared" si="99"/>
        <v>0.00</v>
      </c>
      <c r="U346" s="26">
        <f t="shared" si="100"/>
        <v>-1.5</v>
      </c>
      <c r="V346" s="22">
        <f t="shared" si="101"/>
        <v>211.46000000000004</v>
      </c>
      <c r="W346" s="19">
        <f t="shared" si="102"/>
        <v>645.85</v>
      </c>
      <c r="X346" s="32">
        <f t="shared" si="103"/>
        <v>0.32741348610358445</v>
      </c>
      <c r="Y346" s="31">
        <f t="shared" si="104"/>
        <v>2.1146000000000003</v>
      </c>
      <c r="Z346" s="45">
        <f t="shared" si="105"/>
        <v>21146.000000000004</v>
      </c>
      <c r="AA346" s="23" t="s">
        <v>48</v>
      </c>
    </row>
    <row r="347" spans="1:27" x14ac:dyDescent="0.6">
      <c r="A347" s="17">
        <v>45011</v>
      </c>
      <c r="B347" s="23" t="s">
        <v>49</v>
      </c>
      <c r="F347" s="23" t="s">
        <v>46</v>
      </c>
      <c r="G347" s="23" t="s">
        <v>49</v>
      </c>
      <c r="H347" s="47" t="s">
        <v>56</v>
      </c>
      <c r="I347" s="23" t="s">
        <v>59</v>
      </c>
      <c r="K347" s="23" t="s">
        <v>50</v>
      </c>
      <c r="L347" s="26">
        <v>1.5</v>
      </c>
      <c r="M347" s="26"/>
      <c r="N347" s="26"/>
      <c r="O347" s="26"/>
      <c r="P347" s="26"/>
      <c r="Q347" s="26"/>
      <c r="R347" s="26">
        <v>5.46</v>
      </c>
      <c r="S347" s="25" t="s">
        <v>48</v>
      </c>
      <c r="T347" s="26" t="str">
        <f t="shared" si="99"/>
        <v>0.00</v>
      </c>
      <c r="U347" s="26">
        <f t="shared" si="100"/>
        <v>-1.5</v>
      </c>
      <c r="V347" s="22">
        <f t="shared" si="101"/>
        <v>209.96000000000004</v>
      </c>
      <c r="W347" s="19">
        <f t="shared" si="102"/>
        <v>647.35</v>
      </c>
      <c r="X347" s="32">
        <f t="shared" si="103"/>
        <v>0.32433768440565386</v>
      </c>
      <c r="Y347" s="31">
        <f t="shared" si="104"/>
        <v>2.0996000000000006</v>
      </c>
      <c r="Z347" s="45">
        <f t="shared" si="105"/>
        <v>20996.000000000004</v>
      </c>
      <c r="AA347" s="23" t="s">
        <v>48</v>
      </c>
    </row>
    <row r="348" spans="1:27" x14ac:dyDescent="0.6">
      <c r="A348" s="17">
        <v>45015</v>
      </c>
      <c r="B348" s="23" t="s">
        <v>49</v>
      </c>
      <c r="F348" s="23" t="s">
        <v>46</v>
      </c>
      <c r="G348" s="23" t="s">
        <v>49</v>
      </c>
      <c r="H348" s="47" t="s">
        <v>58</v>
      </c>
      <c r="I348" s="48" t="s">
        <v>154</v>
      </c>
      <c r="K348" s="23" t="s">
        <v>83</v>
      </c>
      <c r="L348" s="26">
        <v>1</v>
      </c>
      <c r="M348" s="26"/>
      <c r="N348" s="26"/>
      <c r="O348" s="26"/>
      <c r="P348" s="26"/>
      <c r="Q348" s="26"/>
      <c r="R348" s="26">
        <v>4.9000000000000004</v>
      </c>
      <c r="S348" s="25" t="s">
        <v>47</v>
      </c>
      <c r="T348" s="26">
        <f t="shared" si="99"/>
        <v>4.9000000000000004</v>
      </c>
      <c r="U348" s="26">
        <f t="shared" si="100"/>
        <v>3.9000000000000004</v>
      </c>
      <c r="V348" s="22">
        <f t="shared" si="101"/>
        <v>213.86000000000004</v>
      </c>
      <c r="W348" s="19">
        <f t="shared" si="102"/>
        <v>648.35</v>
      </c>
      <c r="X348" s="32">
        <f t="shared" si="103"/>
        <v>0.32985270301534669</v>
      </c>
      <c r="Y348" s="31">
        <f t="shared" si="104"/>
        <v>2.1386000000000003</v>
      </c>
      <c r="Z348" s="45">
        <f t="shared" si="105"/>
        <v>21386.000000000004</v>
      </c>
      <c r="AA348" s="23" t="s">
        <v>47</v>
      </c>
    </row>
    <row r="349" spans="1:27" x14ac:dyDescent="0.6">
      <c r="A349" s="17">
        <v>45016</v>
      </c>
      <c r="B349" s="23" t="s">
        <v>49</v>
      </c>
      <c r="F349" s="23" t="s">
        <v>46</v>
      </c>
      <c r="G349" s="23" t="s">
        <v>49</v>
      </c>
      <c r="H349" s="47" t="s">
        <v>58</v>
      </c>
      <c r="I349" s="23" t="s">
        <v>59</v>
      </c>
      <c r="K349" s="23" t="s">
        <v>50</v>
      </c>
      <c r="L349" s="26">
        <v>1.5</v>
      </c>
      <c r="M349" s="26"/>
      <c r="N349" s="26"/>
      <c r="O349" s="26"/>
      <c r="P349" s="26"/>
      <c r="Q349" s="26"/>
      <c r="R349" s="26">
        <v>4.25</v>
      </c>
      <c r="S349" s="25" t="s">
        <v>48</v>
      </c>
      <c r="T349" s="26" t="str">
        <f t="shared" si="99"/>
        <v>0.00</v>
      </c>
      <c r="U349" s="26">
        <f t="shared" si="100"/>
        <v>-1.5</v>
      </c>
      <c r="V349" s="22">
        <f t="shared" si="101"/>
        <v>212.36000000000004</v>
      </c>
      <c r="W349" s="19">
        <f t="shared" si="102"/>
        <v>649.85</v>
      </c>
      <c r="X349" s="32">
        <f t="shared" si="103"/>
        <v>0.32678310379318309</v>
      </c>
      <c r="Y349" s="31">
        <f t="shared" si="104"/>
        <v>2.1236000000000006</v>
      </c>
      <c r="Z349" s="45">
        <f t="shared" si="105"/>
        <v>21236.000000000004</v>
      </c>
      <c r="AA349" s="23" t="s">
        <v>48</v>
      </c>
    </row>
    <row r="350" spans="1:27" x14ac:dyDescent="0.6">
      <c r="A350" s="17">
        <v>45017</v>
      </c>
      <c r="B350" s="23" t="s">
        <v>49</v>
      </c>
      <c r="F350" s="23" t="s">
        <v>46</v>
      </c>
      <c r="G350" s="23" t="s">
        <v>49</v>
      </c>
      <c r="H350" s="47" t="s">
        <v>58</v>
      </c>
      <c r="I350" s="48" t="s">
        <v>155</v>
      </c>
      <c r="K350" s="23" t="s">
        <v>83</v>
      </c>
      <c r="L350" s="26">
        <v>0.75</v>
      </c>
      <c r="M350" s="25"/>
      <c r="N350" s="25"/>
      <c r="O350" s="25"/>
      <c r="P350" s="25"/>
      <c r="Q350" s="25"/>
      <c r="R350" s="26">
        <v>7.5</v>
      </c>
      <c r="S350" s="25" t="s">
        <v>47</v>
      </c>
      <c r="T350" s="26">
        <f t="shared" si="99"/>
        <v>5.63</v>
      </c>
      <c r="U350" s="26">
        <f t="shared" si="100"/>
        <v>4.88</v>
      </c>
      <c r="V350" s="22">
        <f t="shared" si="101"/>
        <v>217.24000000000004</v>
      </c>
      <c r="W350" s="19">
        <f t="shared" si="102"/>
        <v>650.6</v>
      </c>
      <c r="X350" s="32">
        <f t="shared" si="103"/>
        <v>0.33390716261912085</v>
      </c>
      <c r="Y350" s="31">
        <f t="shared" si="104"/>
        <v>2.1724000000000006</v>
      </c>
      <c r="Z350" s="45">
        <f t="shared" si="105"/>
        <v>21724.000000000004</v>
      </c>
      <c r="AA350" s="23" t="s">
        <v>47</v>
      </c>
    </row>
    <row r="351" spans="1:27" x14ac:dyDescent="0.6">
      <c r="A351" s="17">
        <v>45017</v>
      </c>
      <c r="B351" s="23" t="s">
        <v>49</v>
      </c>
      <c r="F351" s="23" t="s">
        <v>46</v>
      </c>
      <c r="G351" s="23" t="s">
        <v>49</v>
      </c>
      <c r="H351" s="47" t="s">
        <v>58</v>
      </c>
      <c r="I351" s="23" t="s">
        <v>59</v>
      </c>
      <c r="K351" s="23" t="s">
        <v>50</v>
      </c>
      <c r="L351" s="26">
        <v>1.75</v>
      </c>
      <c r="M351" s="25"/>
      <c r="N351" s="25"/>
      <c r="O351" s="25"/>
      <c r="P351" s="25"/>
      <c r="Q351" s="25"/>
      <c r="R351" s="26">
        <v>4.46</v>
      </c>
      <c r="S351" s="25" t="s">
        <v>48</v>
      </c>
      <c r="T351" s="26" t="str">
        <f t="shared" si="99"/>
        <v>0.00</v>
      </c>
      <c r="U351" s="26">
        <f t="shared" si="100"/>
        <v>-1.75</v>
      </c>
      <c r="V351" s="22">
        <f t="shared" si="101"/>
        <v>215.49000000000004</v>
      </c>
      <c r="W351" s="19">
        <f t="shared" si="102"/>
        <v>652.35</v>
      </c>
      <c r="X351" s="32">
        <f t="shared" si="103"/>
        <v>0.33032881122097041</v>
      </c>
      <c r="Y351" s="31">
        <f t="shared" si="104"/>
        <v>2.1549000000000005</v>
      </c>
      <c r="Z351" s="45">
        <f t="shared" si="105"/>
        <v>21549.000000000004</v>
      </c>
      <c r="AA351" s="23" t="s">
        <v>48</v>
      </c>
    </row>
    <row r="352" spans="1:27" x14ac:dyDescent="0.6">
      <c r="A352" s="17">
        <v>45018</v>
      </c>
      <c r="B352" s="23" t="s">
        <v>49</v>
      </c>
      <c r="F352" s="23" t="s">
        <v>46</v>
      </c>
      <c r="G352" s="23" t="s">
        <v>49</v>
      </c>
      <c r="H352" s="47" t="s">
        <v>58</v>
      </c>
      <c r="I352" s="23" t="s">
        <v>59</v>
      </c>
      <c r="K352" s="23" t="s">
        <v>50</v>
      </c>
      <c r="L352" s="26">
        <v>1</v>
      </c>
      <c r="M352" s="25"/>
      <c r="N352" s="25"/>
      <c r="O352" s="25"/>
      <c r="P352" s="25"/>
      <c r="Q352" s="25"/>
      <c r="R352" s="26">
        <v>5.39</v>
      </c>
      <c r="S352" s="25" t="s">
        <v>48</v>
      </c>
      <c r="T352" s="26" t="str">
        <f t="shared" si="99"/>
        <v>0.00</v>
      </c>
      <c r="U352" s="26">
        <f t="shared" si="100"/>
        <v>-1</v>
      </c>
      <c r="V352" s="22">
        <f t="shared" si="101"/>
        <v>214.49000000000004</v>
      </c>
      <c r="W352" s="19">
        <f t="shared" si="102"/>
        <v>653.35</v>
      </c>
      <c r="X352" s="32">
        <f t="shared" si="103"/>
        <v>0.32829264559577565</v>
      </c>
      <c r="Y352" s="31">
        <f t="shared" si="104"/>
        <v>2.1449000000000003</v>
      </c>
      <c r="Z352" s="45">
        <f t="shared" si="105"/>
        <v>21449.000000000004</v>
      </c>
      <c r="AA352" s="23" t="s">
        <v>48</v>
      </c>
    </row>
    <row r="353" spans="1:27" x14ac:dyDescent="0.6">
      <c r="A353" s="17">
        <v>45018</v>
      </c>
      <c r="B353" s="23" t="s">
        <v>49</v>
      </c>
      <c r="F353" s="23" t="s">
        <v>46</v>
      </c>
      <c r="G353" s="23" t="s">
        <v>49</v>
      </c>
      <c r="H353" s="47" t="s">
        <v>58</v>
      </c>
      <c r="I353" s="23" t="s">
        <v>54</v>
      </c>
      <c r="K353" s="23" t="s">
        <v>50</v>
      </c>
      <c r="L353" s="26">
        <v>0.75</v>
      </c>
      <c r="M353" s="25"/>
      <c r="N353" s="25"/>
      <c r="O353" s="25"/>
      <c r="P353" s="25"/>
      <c r="Q353" s="25"/>
      <c r="R353" s="26">
        <v>10</v>
      </c>
      <c r="S353" s="25" t="s">
        <v>48</v>
      </c>
      <c r="T353" s="26" t="str">
        <f t="shared" si="99"/>
        <v>0.00</v>
      </c>
      <c r="U353" s="26">
        <f t="shared" si="100"/>
        <v>-0.75</v>
      </c>
      <c r="V353" s="22">
        <f t="shared" si="101"/>
        <v>213.74000000000004</v>
      </c>
      <c r="W353" s="19">
        <f t="shared" si="102"/>
        <v>654.1</v>
      </c>
      <c r="X353" s="32">
        <f t="shared" si="103"/>
        <v>0.32676960709371661</v>
      </c>
      <c r="Y353" s="31">
        <f t="shared" si="104"/>
        <v>2.1374000000000004</v>
      </c>
      <c r="Z353" s="45">
        <f t="shared" si="105"/>
        <v>21374.000000000004</v>
      </c>
      <c r="AA353" s="23" t="s">
        <v>48</v>
      </c>
    </row>
    <row r="354" spans="1:27" x14ac:dyDescent="0.6">
      <c r="A354" s="17">
        <v>45023</v>
      </c>
      <c r="B354" s="23" t="s">
        <v>49</v>
      </c>
      <c r="F354" s="23" t="s">
        <v>46</v>
      </c>
      <c r="G354" s="23" t="s">
        <v>49</v>
      </c>
      <c r="H354" s="47" t="s">
        <v>60</v>
      </c>
      <c r="I354" s="48" t="s">
        <v>156</v>
      </c>
      <c r="K354" s="23" t="s">
        <v>83</v>
      </c>
      <c r="L354" s="26">
        <v>1</v>
      </c>
      <c r="M354" s="26"/>
      <c r="N354" s="26"/>
      <c r="O354" s="26"/>
      <c r="P354" s="26"/>
      <c r="Q354" s="26"/>
      <c r="R354" s="26">
        <v>5</v>
      </c>
      <c r="S354" s="25" t="s">
        <v>47</v>
      </c>
      <c r="T354" s="26">
        <f t="shared" si="99"/>
        <v>5</v>
      </c>
      <c r="U354" s="26">
        <f t="shared" si="100"/>
        <v>4</v>
      </c>
      <c r="V354" s="22">
        <f t="shared" si="101"/>
        <v>217.74000000000004</v>
      </c>
      <c r="W354" s="19">
        <f t="shared" si="102"/>
        <v>655.1</v>
      </c>
      <c r="X354" s="32">
        <f t="shared" si="103"/>
        <v>0.3323767363761258</v>
      </c>
      <c r="Y354" s="31">
        <f t="shared" si="104"/>
        <v>2.1774000000000004</v>
      </c>
      <c r="Z354" s="45">
        <f t="shared" si="105"/>
        <v>21774.000000000004</v>
      </c>
      <c r="AA354" s="23" t="s">
        <v>47</v>
      </c>
    </row>
    <row r="355" spans="1:27" x14ac:dyDescent="0.6">
      <c r="A355" s="17">
        <v>45024</v>
      </c>
      <c r="B355" s="23" t="s">
        <v>49</v>
      </c>
      <c r="F355" s="23" t="s">
        <v>46</v>
      </c>
      <c r="G355" s="23" t="s">
        <v>49</v>
      </c>
      <c r="H355" s="47" t="s">
        <v>60</v>
      </c>
      <c r="I355" s="23" t="s">
        <v>152</v>
      </c>
      <c r="K355" s="23" t="s">
        <v>83</v>
      </c>
      <c r="L355" s="26">
        <v>1</v>
      </c>
      <c r="M355" s="26"/>
      <c r="N355" s="26"/>
      <c r="O355" s="26"/>
      <c r="P355" s="26"/>
      <c r="Q355" s="26"/>
      <c r="R355" s="26">
        <v>7</v>
      </c>
      <c r="S355" s="25" t="s">
        <v>48</v>
      </c>
      <c r="T355" s="26" t="str">
        <f t="shared" si="99"/>
        <v>0.00</v>
      </c>
      <c r="U355" s="26">
        <f t="shared" si="100"/>
        <v>-1</v>
      </c>
      <c r="V355" s="22">
        <f t="shared" si="101"/>
        <v>216.74000000000004</v>
      </c>
      <c r="W355" s="19">
        <f t="shared" si="102"/>
        <v>656.1</v>
      </c>
      <c r="X355" s="32">
        <f t="shared" si="103"/>
        <v>0.33034598384392627</v>
      </c>
      <c r="Y355" s="31">
        <f t="shared" si="104"/>
        <v>2.1674000000000002</v>
      </c>
      <c r="Z355" s="45">
        <f t="shared" si="105"/>
        <v>21674.000000000004</v>
      </c>
      <c r="AA355" s="23" t="s">
        <v>48</v>
      </c>
    </row>
    <row r="356" spans="1:27" x14ac:dyDescent="0.6">
      <c r="A356" s="17">
        <v>45024</v>
      </c>
      <c r="B356" s="23" t="s">
        <v>49</v>
      </c>
      <c r="F356" s="23" t="s">
        <v>46</v>
      </c>
      <c r="G356" s="23" t="s">
        <v>49</v>
      </c>
      <c r="H356" s="47" t="s">
        <v>60</v>
      </c>
      <c r="I356" s="23" t="s">
        <v>59</v>
      </c>
      <c r="K356" s="23" t="s">
        <v>50</v>
      </c>
      <c r="L356" s="26">
        <v>1.5</v>
      </c>
      <c r="M356" s="25"/>
      <c r="N356" s="25"/>
      <c r="O356" s="25"/>
      <c r="P356" s="25"/>
      <c r="Q356" s="25"/>
      <c r="R356" s="26">
        <v>4.1500000000000004</v>
      </c>
      <c r="S356" s="25" t="s">
        <v>48</v>
      </c>
      <c r="T356" s="26" t="str">
        <f t="shared" si="99"/>
        <v>0.00</v>
      </c>
      <c r="U356" s="26">
        <f t="shared" si="100"/>
        <v>-1.5</v>
      </c>
      <c r="V356" s="22">
        <f t="shared" si="101"/>
        <v>215.24000000000004</v>
      </c>
      <c r="W356" s="19">
        <f t="shared" si="102"/>
        <v>657.6</v>
      </c>
      <c r="X356" s="32">
        <f t="shared" si="103"/>
        <v>0.32731143552311442</v>
      </c>
      <c r="Y356" s="31">
        <f t="shared" si="104"/>
        <v>2.1524000000000005</v>
      </c>
      <c r="Z356" s="45">
        <f t="shared" si="105"/>
        <v>21524.000000000004</v>
      </c>
      <c r="AA356" s="23" t="s">
        <v>48</v>
      </c>
    </row>
    <row r="357" spans="1:27" x14ac:dyDescent="0.6">
      <c r="A357" s="17">
        <v>45025</v>
      </c>
      <c r="B357" s="23" t="s">
        <v>49</v>
      </c>
      <c r="F357" s="23" t="s">
        <v>46</v>
      </c>
      <c r="G357" s="23" t="s">
        <v>49</v>
      </c>
      <c r="H357" s="47" t="s">
        <v>60</v>
      </c>
      <c r="I357" s="48" t="s">
        <v>157</v>
      </c>
      <c r="K357" s="23" t="s">
        <v>83</v>
      </c>
      <c r="L357" s="26">
        <v>1</v>
      </c>
      <c r="M357" s="26"/>
      <c r="N357" s="26"/>
      <c r="O357" s="26"/>
      <c r="P357" s="26"/>
      <c r="Q357" s="26"/>
      <c r="R357" s="26">
        <v>6</v>
      </c>
      <c r="S357" s="25" t="s">
        <v>47</v>
      </c>
      <c r="T357" s="26">
        <f t="shared" si="99"/>
        <v>6</v>
      </c>
      <c r="U357" s="26">
        <f t="shared" si="100"/>
        <v>5</v>
      </c>
      <c r="V357" s="22">
        <f t="shared" si="101"/>
        <v>220.24000000000004</v>
      </c>
      <c r="W357" s="19">
        <f t="shared" si="102"/>
        <v>658.6</v>
      </c>
      <c r="X357" s="32">
        <f t="shared" si="103"/>
        <v>0.33440631642878837</v>
      </c>
      <c r="Y357" s="31">
        <f t="shared" si="104"/>
        <v>2.2024000000000004</v>
      </c>
      <c r="Z357" s="45">
        <f t="shared" si="105"/>
        <v>22024.000000000004</v>
      </c>
      <c r="AA357" s="23" t="s">
        <v>47</v>
      </c>
    </row>
    <row r="358" spans="1:27" x14ac:dyDescent="0.6">
      <c r="A358" s="17">
        <v>45025</v>
      </c>
      <c r="B358" s="23" t="s">
        <v>49</v>
      </c>
      <c r="F358" s="23" t="s">
        <v>46</v>
      </c>
      <c r="G358" s="23" t="s">
        <v>49</v>
      </c>
      <c r="H358" s="47" t="s">
        <v>60</v>
      </c>
      <c r="I358" s="23" t="s">
        <v>59</v>
      </c>
      <c r="K358" s="23" t="s">
        <v>50</v>
      </c>
      <c r="L358" s="26">
        <v>1.5</v>
      </c>
      <c r="M358" s="26"/>
      <c r="N358" s="26"/>
      <c r="O358" s="26"/>
      <c r="P358" s="26"/>
      <c r="Q358" s="26"/>
      <c r="R358" s="26">
        <v>4.25</v>
      </c>
      <c r="S358" s="25" t="s">
        <v>48</v>
      </c>
      <c r="T358" s="26" t="str">
        <f t="shared" si="99"/>
        <v>0.00</v>
      </c>
      <c r="U358" s="26">
        <f t="shared" si="100"/>
        <v>-1.5</v>
      </c>
      <c r="V358" s="22">
        <f t="shared" si="101"/>
        <v>218.74000000000004</v>
      </c>
      <c r="W358" s="19">
        <f t="shared" si="102"/>
        <v>660.1</v>
      </c>
      <c r="X358" s="32">
        <f t="shared" si="103"/>
        <v>0.33137403423723683</v>
      </c>
      <c r="Y358" s="31">
        <f t="shared" si="104"/>
        <v>2.1874000000000002</v>
      </c>
      <c r="Z358" s="45">
        <f t="shared" si="105"/>
        <v>21874.000000000004</v>
      </c>
      <c r="AA358" s="23" t="s">
        <v>48</v>
      </c>
    </row>
    <row r="359" spans="1:27" x14ac:dyDescent="0.6">
      <c r="A359" s="17">
        <v>45029</v>
      </c>
      <c r="B359" s="23" t="s">
        <v>49</v>
      </c>
      <c r="F359" s="23" t="s">
        <v>46</v>
      </c>
      <c r="G359" s="23" t="s">
        <v>49</v>
      </c>
      <c r="H359" s="47" t="s">
        <v>62</v>
      </c>
      <c r="I359" s="23" t="s">
        <v>59</v>
      </c>
      <c r="K359" s="23" t="s">
        <v>50</v>
      </c>
      <c r="L359" s="26">
        <v>1</v>
      </c>
      <c r="M359" s="25"/>
      <c r="N359" s="25"/>
      <c r="O359" s="25"/>
      <c r="P359" s="25"/>
      <c r="Q359" s="25"/>
      <c r="R359" s="26">
        <v>6.44</v>
      </c>
      <c r="S359" s="25" t="s">
        <v>48</v>
      </c>
      <c r="T359" s="26" t="str">
        <f t="shared" si="99"/>
        <v>0.00</v>
      </c>
      <c r="U359" s="26">
        <f t="shared" si="100"/>
        <v>-1</v>
      </c>
      <c r="V359" s="22">
        <f t="shared" si="101"/>
        <v>217.74000000000004</v>
      </c>
      <c r="W359" s="19">
        <f t="shared" si="102"/>
        <v>661.1</v>
      </c>
      <c r="X359" s="32">
        <f t="shared" si="103"/>
        <v>0.32936015731356832</v>
      </c>
      <c r="Y359" s="31">
        <f t="shared" si="104"/>
        <v>2.1774000000000004</v>
      </c>
      <c r="Z359" s="45">
        <f t="shared" si="105"/>
        <v>21774.000000000004</v>
      </c>
      <c r="AA359" s="23" t="s">
        <v>48</v>
      </c>
    </row>
    <row r="360" spans="1:27" x14ac:dyDescent="0.6">
      <c r="A360" s="17">
        <v>45030</v>
      </c>
      <c r="B360" s="23" t="s">
        <v>49</v>
      </c>
      <c r="F360" s="23" t="s">
        <v>46</v>
      </c>
      <c r="G360" s="23" t="s">
        <v>49</v>
      </c>
      <c r="H360" s="47" t="s">
        <v>62</v>
      </c>
      <c r="I360" s="23" t="s">
        <v>149</v>
      </c>
      <c r="K360" s="23" t="s">
        <v>83</v>
      </c>
      <c r="L360" s="26">
        <v>0.75</v>
      </c>
      <c r="M360" s="25"/>
      <c r="N360" s="25"/>
      <c r="O360" s="25"/>
      <c r="P360" s="25"/>
      <c r="Q360" s="25"/>
      <c r="R360" s="26">
        <v>6</v>
      </c>
      <c r="S360" s="25" t="s">
        <v>48</v>
      </c>
      <c r="T360" s="26" t="str">
        <f t="shared" si="99"/>
        <v>0.00</v>
      </c>
      <c r="U360" s="26">
        <f t="shared" si="100"/>
        <v>-0.75</v>
      </c>
      <c r="V360" s="22">
        <f t="shared" si="101"/>
        <v>216.99000000000004</v>
      </c>
      <c r="W360" s="19">
        <f t="shared" si="102"/>
        <v>661.85</v>
      </c>
      <c r="X360" s="32">
        <f t="shared" si="103"/>
        <v>0.32785374329530864</v>
      </c>
      <c r="Y360" s="31">
        <f t="shared" si="104"/>
        <v>2.1699000000000002</v>
      </c>
      <c r="Z360" s="45">
        <f t="shared" si="105"/>
        <v>21699.000000000004</v>
      </c>
      <c r="AA360" s="23" t="s">
        <v>48</v>
      </c>
    </row>
    <row r="361" spans="1:27" x14ac:dyDescent="0.6">
      <c r="A361" s="17">
        <v>45031</v>
      </c>
      <c r="B361" s="23" t="s">
        <v>49</v>
      </c>
      <c r="F361" s="23" t="s">
        <v>46</v>
      </c>
      <c r="G361" s="23" t="s">
        <v>49</v>
      </c>
      <c r="H361" s="47" t="s">
        <v>62</v>
      </c>
      <c r="I361" s="48" t="s">
        <v>154</v>
      </c>
      <c r="K361" s="23" t="s">
        <v>83</v>
      </c>
      <c r="L361" s="26">
        <v>1.75</v>
      </c>
      <c r="M361" s="25"/>
      <c r="N361" s="25"/>
      <c r="O361" s="25"/>
      <c r="P361" s="25"/>
      <c r="Q361" s="25"/>
      <c r="R361" s="26">
        <v>5.0999999999999996</v>
      </c>
      <c r="S361" s="25" t="s">
        <v>47</v>
      </c>
      <c r="T361" s="26">
        <f t="shared" si="99"/>
        <v>8.93</v>
      </c>
      <c r="U361" s="26">
        <f t="shared" si="100"/>
        <v>7.18</v>
      </c>
      <c r="V361" s="22">
        <f t="shared" si="101"/>
        <v>224.17000000000004</v>
      </c>
      <c r="W361" s="19">
        <f t="shared" si="102"/>
        <v>663.6</v>
      </c>
      <c r="X361" s="32">
        <f t="shared" si="103"/>
        <v>0.33780892103676918</v>
      </c>
      <c r="Y361" s="31">
        <f t="shared" si="104"/>
        <v>2.2417000000000002</v>
      </c>
      <c r="Z361" s="45">
        <f t="shared" si="105"/>
        <v>22417.000000000004</v>
      </c>
      <c r="AA361" s="23" t="s">
        <v>47</v>
      </c>
    </row>
    <row r="362" spans="1:27" x14ac:dyDescent="0.6">
      <c r="A362" s="17">
        <v>45031</v>
      </c>
      <c r="B362" s="23" t="s">
        <v>49</v>
      </c>
      <c r="F362" s="23" t="s">
        <v>46</v>
      </c>
      <c r="G362" s="23" t="s">
        <v>49</v>
      </c>
      <c r="H362" s="47" t="s">
        <v>62</v>
      </c>
      <c r="I362" s="48" t="s">
        <v>59</v>
      </c>
      <c r="K362" s="23" t="s">
        <v>50</v>
      </c>
      <c r="L362" s="26">
        <v>1.25</v>
      </c>
      <c r="M362" s="25"/>
      <c r="N362" s="25"/>
      <c r="O362" s="25"/>
      <c r="P362" s="25"/>
      <c r="Q362" s="25"/>
      <c r="R362" s="26">
        <v>5.85</v>
      </c>
      <c r="S362" s="25" t="s">
        <v>47</v>
      </c>
      <c r="T362" s="26">
        <f t="shared" si="99"/>
        <v>7.31</v>
      </c>
      <c r="U362" s="26">
        <f t="shared" si="100"/>
        <v>6.06</v>
      </c>
      <c r="V362" s="22">
        <f t="shared" si="101"/>
        <v>230.23000000000005</v>
      </c>
      <c r="W362" s="19">
        <f t="shared" si="102"/>
        <v>664.85</v>
      </c>
      <c r="X362" s="32">
        <f t="shared" si="103"/>
        <v>0.34628863653455672</v>
      </c>
      <c r="Y362" s="31">
        <f t="shared" si="104"/>
        <v>2.3023000000000007</v>
      </c>
      <c r="Z362" s="45">
        <f t="shared" si="105"/>
        <v>23023.000000000004</v>
      </c>
      <c r="AA362" s="23" t="s">
        <v>47</v>
      </c>
    </row>
    <row r="363" spans="1:27" x14ac:dyDescent="0.6">
      <c r="A363" s="17">
        <v>45032</v>
      </c>
      <c r="B363" s="23" t="s">
        <v>49</v>
      </c>
      <c r="F363" s="23" t="s">
        <v>46</v>
      </c>
      <c r="G363" s="23" t="s">
        <v>49</v>
      </c>
      <c r="H363" s="47" t="s">
        <v>62</v>
      </c>
      <c r="I363" s="23" t="s">
        <v>59</v>
      </c>
      <c r="K363" s="23" t="s">
        <v>50</v>
      </c>
      <c r="L363" s="26">
        <v>1.5</v>
      </c>
      <c r="M363" s="25"/>
      <c r="N363" s="25"/>
      <c r="O363" s="25"/>
      <c r="P363" s="25"/>
      <c r="Q363" s="25"/>
      <c r="R363" s="26">
        <v>4.55</v>
      </c>
      <c r="S363" s="25" t="s">
        <v>48</v>
      </c>
      <c r="T363" s="26" t="str">
        <f t="shared" si="99"/>
        <v>0.00</v>
      </c>
      <c r="U363" s="26">
        <f t="shared" si="100"/>
        <v>-1.5</v>
      </c>
      <c r="V363" s="22">
        <f t="shared" si="101"/>
        <v>228.73000000000005</v>
      </c>
      <c r="W363" s="19">
        <f t="shared" si="102"/>
        <v>666.35</v>
      </c>
      <c r="X363" s="32">
        <f t="shared" si="103"/>
        <v>0.34325804757259704</v>
      </c>
      <c r="Y363" s="31">
        <f t="shared" si="104"/>
        <v>2.2873000000000006</v>
      </c>
      <c r="Z363" s="45">
        <f t="shared" si="105"/>
        <v>22873.000000000004</v>
      </c>
      <c r="AA363" s="23" t="s">
        <v>48</v>
      </c>
    </row>
    <row r="364" spans="1:27" x14ac:dyDescent="0.6">
      <c r="A364" s="17">
        <v>45038</v>
      </c>
      <c r="B364" s="23" t="s">
        <v>49</v>
      </c>
      <c r="F364" s="23" t="s">
        <v>46</v>
      </c>
      <c r="G364" s="23" t="s">
        <v>49</v>
      </c>
      <c r="H364" s="47" t="s">
        <v>65</v>
      </c>
      <c r="I364" s="23" t="s">
        <v>59</v>
      </c>
      <c r="K364" s="23" t="s">
        <v>50</v>
      </c>
      <c r="L364" s="38">
        <v>0.75</v>
      </c>
      <c r="R364" s="38">
        <v>8.02</v>
      </c>
      <c r="S364" s="23" t="s">
        <v>48</v>
      </c>
      <c r="T364" s="26" t="str">
        <f t="shared" si="99"/>
        <v>0.00</v>
      </c>
      <c r="U364" s="26">
        <f t="shared" si="100"/>
        <v>-0.75</v>
      </c>
      <c r="V364" s="22">
        <f t="shared" si="101"/>
        <v>227.98000000000005</v>
      </c>
      <c r="W364" s="19">
        <f t="shared" si="102"/>
        <v>667.1</v>
      </c>
      <c r="X364" s="32">
        <f t="shared" si="103"/>
        <v>0.34174786388847256</v>
      </c>
      <c r="Y364" s="31">
        <f t="shared" si="104"/>
        <v>2.2798000000000003</v>
      </c>
      <c r="Z364" s="45">
        <f t="shared" si="105"/>
        <v>22798.000000000004</v>
      </c>
      <c r="AA364" s="23" t="s">
        <v>48</v>
      </c>
    </row>
    <row r="365" spans="1:27" x14ac:dyDescent="0.6">
      <c r="A365" s="17">
        <v>45039</v>
      </c>
      <c r="B365" s="23" t="s">
        <v>49</v>
      </c>
      <c r="F365" s="23" t="s">
        <v>46</v>
      </c>
      <c r="G365" s="23" t="s">
        <v>49</v>
      </c>
      <c r="H365" s="47" t="s">
        <v>65</v>
      </c>
      <c r="I365" s="23" t="s">
        <v>54</v>
      </c>
      <c r="K365" s="23" t="s">
        <v>50</v>
      </c>
      <c r="L365" s="38">
        <v>0.5</v>
      </c>
      <c r="R365" s="38">
        <v>12</v>
      </c>
      <c r="S365" s="23" t="s">
        <v>48</v>
      </c>
      <c r="T365" s="26" t="str">
        <f t="shared" si="99"/>
        <v>0.00</v>
      </c>
      <c r="U365" s="26">
        <f t="shared" si="100"/>
        <v>-0.5</v>
      </c>
      <c r="V365" s="22">
        <f t="shared" si="101"/>
        <v>227.48000000000005</v>
      </c>
      <c r="W365" s="19">
        <f t="shared" si="102"/>
        <v>667.6</v>
      </c>
      <c r="X365" s="32">
        <f t="shared" si="103"/>
        <v>0.3407429598562014</v>
      </c>
      <c r="Y365" s="31">
        <f t="shared" si="104"/>
        <v>2.2748000000000004</v>
      </c>
      <c r="Z365" s="45">
        <f t="shared" si="105"/>
        <v>22748.000000000004</v>
      </c>
      <c r="AA365" s="23" t="s">
        <v>48</v>
      </c>
    </row>
    <row r="366" spans="1:27" x14ac:dyDescent="0.6">
      <c r="A366" s="17">
        <v>45039</v>
      </c>
      <c r="B366" s="23" t="s">
        <v>49</v>
      </c>
      <c r="F366" s="23" t="s">
        <v>46</v>
      </c>
      <c r="G366" s="23" t="s">
        <v>49</v>
      </c>
      <c r="H366" s="47" t="s">
        <v>65</v>
      </c>
      <c r="I366" s="23" t="s">
        <v>158</v>
      </c>
      <c r="K366" s="23" t="s">
        <v>83</v>
      </c>
      <c r="L366" s="38">
        <v>1.25</v>
      </c>
      <c r="R366" s="38">
        <v>4.5</v>
      </c>
      <c r="S366" s="23" t="s">
        <v>48</v>
      </c>
      <c r="T366" s="26" t="str">
        <f t="shared" si="99"/>
        <v>0.00</v>
      </c>
      <c r="U366" s="26">
        <f t="shared" si="100"/>
        <v>-1.25</v>
      </c>
      <c r="V366" s="22">
        <f t="shared" si="101"/>
        <v>226.23000000000005</v>
      </c>
      <c r="W366" s="19">
        <f t="shared" si="102"/>
        <v>668.85</v>
      </c>
      <c r="X366" s="32">
        <f t="shared" si="103"/>
        <v>0.33823727293115052</v>
      </c>
      <c r="Y366" s="31">
        <f t="shared" si="104"/>
        <v>2.2623000000000006</v>
      </c>
      <c r="Z366" s="45">
        <f t="shared" si="105"/>
        <v>22623.000000000004</v>
      </c>
      <c r="AA366" s="23" t="s">
        <v>48</v>
      </c>
    </row>
    <row r="367" spans="1:27" x14ac:dyDescent="0.6">
      <c r="A367" s="17">
        <v>45040</v>
      </c>
      <c r="B367" s="23" t="s">
        <v>49</v>
      </c>
      <c r="F367" s="23" t="s">
        <v>46</v>
      </c>
      <c r="G367" s="23" t="s">
        <v>49</v>
      </c>
      <c r="H367" s="47" t="s">
        <v>65</v>
      </c>
      <c r="I367" s="23" t="s">
        <v>159</v>
      </c>
      <c r="K367" s="23" t="s">
        <v>83</v>
      </c>
      <c r="L367" s="38">
        <v>1.75</v>
      </c>
      <c r="R367" s="38">
        <v>6.5</v>
      </c>
      <c r="S367" s="23" t="s">
        <v>48</v>
      </c>
      <c r="T367" s="26" t="str">
        <f t="shared" si="99"/>
        <v>0.00</v>
      </c>
      <c r="U367" s="26">
        <f t="shared" si="100"/>
        <v>-1.75</v>
      </c>
      <c r="V367" s="22">
        <f t="shared" si="101"/>
        <v>224.48000000000005</v>
      </c>
      <c r="W367" s="19">
        <f t="shared" si="102"/>
        <v>670.6</v>
      </c>
      <c r="X367" s="32">
        <f t="shared" si="103"/>
        <v>0.33474500447360578</v>
      </c>
      <c r="Y367" s="31">
        <f t="shared" si="104"/>
        <v>2.2448000000000006</v>
      </c>
      <c r="Z367" s="45">
        <f t="shared" si="105"/>
        <v>22448.000000000004</v>
      </c>
      <c r="AA367" s="23" t="s">
        <v>48</v>
      </c>
    </row>
    <row r="368" spans="1:27" x14ac:dyDescent="0.6">
      <c r="A368" s="17">
        <v>45041</v>
      </c>
      <c r="B368" s="23" t="s">
        <v>49</v>
      </c>
      <c r="F368" s="23" t="s">
        <v>46</v>
      </c>
      <c r="G368" s="23" t="s">
        <v>49</v>
      </c>
      <c r="H368" s="47" t="s">
        <v>65</v>
      </c>
      <c r="I368" s="23" t="s">
        <v>54</v>
      </c>
      <c r="K368" s="23" t="s">
        <v>50</v>
      </c>
      <c r="L368" s="38">
        <v>0.75</v>
      </c>
      <c r="R368" s="38">
        <v>7.5</v>
      </c>
      <c r="S368" s="23" t="s">
        <v>48</v>
      </c>
      <c r="T368" s="26" t="str">
        <f t="shared" si="99"/>
        <v>0.00</v>
      </c>
      <c r="U368" s="26">
        <f t="shared" si="100"/>
        <v>-0.75</v>
      </c>
      <c r="V368" s="22">
        <f t="shared" si="101"/>
        <v>223.73000000000005</v>
      </c>
      <c r="W368" s="19">
        <f t="shared" si="102"/>
        <v>671.35</v>
      </c>
      <c r="X368" s="32">
        <f t="shared" si="103"/>
        <v>0.33325389141282497</v>
      </c>
      <c r="Y368" s="31">
        <f t="shared" si="104"/>
        <v>2.2373000000000003</v>
      </c>
      <c r="Z368" s="45">
        <f t="shared" si="105"/>
        <v>22373.000000000004</v>
      </c>
      <c r="AA368" s="23" t="s">
        <v>48</v>
      </c>
    </row>
    <row r="369" spans="1:27" x14ac:dyDescent="0.6">
      <c r="A369" s="17">
        <v>45041</v>
      </c>
      <c r="B369" s="23" t="s">
        <v>49</v>
      </c>
      <c r="F369" s="23" t="s">
        <v>46</v>
      </c>
      <c r="G369" s="23" t="s">
        <v>49</v>
      </c>
      <c r="H369" s="47" t="s">
        <v>65</v>
      </c>
      <c r="I369" s="23" t="s">
        <v>160</v>
      </c>
      <c r="K369" s="23" t="s">
        <v>83</v>
      </c>
      <c r="L369" s="38">
        <v>1.25</v>
      </c>
      <c r="R369" s="38">
        <v>4.0999999999999996</v>
      </c>
      <c r="S369" s="23" t="s">
        <v>48</v>
      </c>
      <c r="T369" s="26" t="str">
        <f t="shared" si="99"/>
        <v>0.00</v>
      </c>
      <c r="U369" s="26">
        <f t="shared" si="100"/>
        <v>-1.25</v>
      </c>
      <c r="V369" s="22">
        <f t="shared" si="101"/>
        <v>222.48000000000005</v>
      </c>
      <c r="W369" s="19">
        <f t="shared" si="102"/>
        <v>672.6</v>
      </c>
      <c r="X369" s="32">
        <f t="shared" si="103"/>
        <v>0.33077609277430869</v>
      </c>
      <c r="Y369" s="31">
        <f t="shared" si="104"/>
        <v>2.2248000000000006</v>
      </c>
      <c r="Z369" s="45">
        <f t="shared" si="105"/>
        <v>22248.000000000004</v>
      </c>
      <c r="AA369" s="23" t="s">
        <v>48</v>
      </c>
    </row>
    <row r="370" spans="1:27" x14ac:dyDescent="0.6">
      <c r="A370" s="17">
        <v>45045</v>
      </c>
      <c r="B370" s="23" t="s">
        <v>49</v>
      </c>
      <c r="F370" s="23" t="s">
        <v>46</v>
      </c>
      <c r="G370" s="23" t="s">
        <v>49</v>
      </c>
      <c r="H370" s="47" t="s">
        <v>68</v>
      </c>
      <c r="I370" s="48" t="s">
        <v>59</v>
      </c>
      <c r="K370" s="23" t="s">
        <v>50</v>
      </c>
      <c r="L370" s="38">
        <v>1.5</v>
      </c>
      <c r="R370" s="38">
        <v>4.84</v>
      </c>
      <c r="S370" s="23" t="s">
        <v>47</v>
      </c>
      <c r="T370" s="26">
        <f t="shared" si="99"/>
        <v>7.26</v>
      </c>
      <c r="U370" s="26">
        <f t="shared" si="100"/>
        <v>5.76</v>
      </c>
      <c r="V370" s="22">
        <f t="shared" si="101"/>
        <v>228.24000000000004</v>
      </c>
      <c r="W370" s="19">
        <f t="shared" si="102"/>
        <v>674.1</v>
      </c>
      <c r="X370" s="32">
        <f t="shared" si="103"/>
        <v>0.3385847797062751</v>
      </c>
      <c r="Y370" s="31">
        <f t="shared" si="104"/>
        <v>2.2824000000000004</v>
      </c>
      <c r="Z370" s="45">
        <f t="shared" si="105"/>
        <v>22824.000000000004</v>
      </c>
      <c r="AA370" s="23" t="s">
        <v>47</v>
      </c>
    </row>
    <row r="371" spans="1:27" x14ac:dyDescent="0.6">
      <c r="A371" s="17">
        <v>45045</v>
      </c>
      <c r="B371" s="23" t="s">
        <v>49</v>
      </c>
      <c r="F371" s="23" t="s">
        <v>46</v>
      </c>
      <c r="G371" s="23" t="s">
        <v>49</v>
      </c>
      <c r="H371" s="47" t="s">
        <v>68</v>
      </c>
      <c r="I371" s="23" t="s">
        <v>54</v>
      </c>
      <c r="K371" s="23" t="s">
        <v>50</v>
      </c>
      <c r="L371" s="38">
        <v>1</v>
      </c>
      <c r="R371" s="38">
        <v>8</v>
      </c>
      <c r="S371" s="23" t="s">
        <v>48</v>
      </c>
      <c r="T371" s="26" t="str">
        <f t="shared" ref="T371:T437" si="106">IF(($AA371="W"),ROUND(($L371*$R371),2),"0.00")</f>
        <v>0.00</v>
      </c>
      <c r="U371" s="26">
        <f t="shared" si="100"/>
        <v>-1</v>
      </c>
      <c r="V371" s="22">
        <f t="shared" si="101"/>
        <v>227.24000000000004</v>
      </c>
      <c r="W371" s="19">
        <f t="shared" si="102"/>
        <v>675.1</v>
      </c>
      <c r="X371" s="32">
        <f t="shared" si="103"/>
        <v>0.3366019848911273</v>
      </c>
      <c r="Y371" s="31">
        <f t="shared" si="104"/>
        <v>2.2724000000000002</v>
      </c>
      <c r="Z371" s="45">
        <f t="shared" si="105"/>
        <v>22724.000000000004</v>
      </c>
      <c r="AA371" s="23" t="s">
        <v>48</v>
      </c>
    </row>
    <row r="372" spans="1:27" x14ac:dyDescent="0.6">
      <c r="A372" s="17">
        <v>45045</v>
      </c>
      <c r="B372" s="23" t="s">
        <v>49</v>
      </c>
      <c r="F372" s="23" t="s">
        <v>46</v>
      </c>
      <c r="G372" s="23" t="s">
        <v>49</v>
      </c>
      <c r="H372" s="47" t="s">
        <v>68</v>
      </c>
      <c r="I372" s="23" t="s">
        <v>161</v>
      </c>
      <c r="K372" s="23" t="s">
        <v>83</v>
      </c>
      <c r="L372" s="38">
        <v>1.25</v>
      </c>
      <c r="R372" s="38">
        <v>4.75</v>
      </c>
      <c r="S372" s="23" t="s">
        <v>48</v>
      </c>
      <c r="T372" s="26" t="str">
        <f t="shared" si="106"/>
        <v>0.00</v>
      </c>
      <c r="U372" s="26">
        <f t="shared" si="100"/>
        <v>-1.25</v>
      </c>
      <c r="V372" s="22">
        <f t="shared" si="101"/>
        <v>225.99000000000004</v>
      </c>
      <c r="W372" s="19">
        <f t="shared" si="102"/>
        <v>676.35</v>
      </c>
      <c r="X372" s="32">
        <f t="shared" si="103"/>
        <v>0.33413173652694617</v>
      </c>
      <c r="Y372" s="31">
        <f t="shared" si="104"/>
        <v>2.2599000000000005</v>
      </c>
      <c r="Z372" s="45">
        <f t="shared" si="105"/>
        <v>22599.000000000004</v>
      </c>
      <c r="AA372" s="23" t="s">
        <v>48</v>
      </c>
    </row>
    <row r="373" spans="1:27" x14ac:dyDescent="0.6">
      <c r="A373" s="17">
        <v>45046</v>
      </c>
      <c r="B373" s="23" t="s">
        <v>49</v>
      </c>
      <c r="F373" s="23" t="s">
        <v>46</v>
      </c>
      <c r="G373" s="23" t="s">
        <v>49</v>
      </c>
      <c r="H373" s="47" t="s">
        <v>68</v>
      </c>
      <c r="I373" s="48" t="s">
        <v>162</v>
      </c>
      <c r="K373" s="23" t="s">
        <v>83</v>
      </c>
      <c r="L373" s="38">
        <v>1.5</v>
      </c>
      <c r="R373" s="38">
        <v>4.5</v>
      </c>
      <c r="S373" s="23" t="s">
        <v>47</v>
      </c>
      <c r="T373" s="7">
        <f t="shared" si="106"/>
        <v>6.75</v>
      </c>
      <c r="U373" s="38">
        <f t="shared" si="100"/>
        <v>5.25</v>
      </c>
      <c r="V373" s="22">
        <f t="shared" si="101"/>
        <v>231.24000000000004</v>
      </c>
      <c r="W373" s="19">
        <f t="shared" si="102"/>
        <v>677.85</v>
      </c>
      <c r="X373" s="32">
        <f t="shared" si="103"/>
        <v>0.34113741978313789</v>
      </c>
      <c r="Y373" s="31">
        <f t="shared" si="104"/>
        <v>2.3124000000000002</v>
      </c>
      <c r="Z373" s="45">
        <f t="shared" si="105"/>
        <v>23124.000000000004</v>
      </c>
      <c r="AA373" s="23" t="s">
        <v>47</v>
      </c>
    </row>
    <row r="374" spans="1:27" x14ac:dyDescent="0.6">
      <c r="A374" s="17">
        <v>45052</v>
      </c>
      <c r="B374" s="23" t="s">
        <v>49</v>
      </c>
      <c r="F374" s="23" t="s">
        <v>46</v>
      </c>
      <c r="G374" s="23" t="s">
        <v>49</v>
      </c>
      <c r="H374" s="47" t="s">
        <v>70</v>
      </c>
      <c r="I374" s="48" t="s">
        <v>59</v>
      </c>
      <c r="K374" s="23" t="s">
        <v>50</v>
      </c>
      <c r="L374" s="38">
        <v>1</v>
      </c>
      <c r="R374" s="38">
        <v>7.08</v>
      </c>
      <c r="S374" s="23" t="s">
        <v>47</v>
      </c>
      <c r="T374" s="7">
        <v>2.36</v>
      </c>
      <c r="U374" s="38">
        <f t="shared" si="100"/>
        <v>1.3599999999999999</v>
      </c>
      <c r="V374" s="22">
        <f t="shared" si="101"/>
        <v>232.60000000000005</v>
      </c>
      <c r="W374" s="19">
        <f t="shared" si="102"/>
        <v>678.85</v>
      </c>
      <c r="X374" s="32">
        <f t="shared" si="103"/>
        <v>0.3426382853354939</v>
      </c>
      <c r="Y374" s="31">
        <f t="shared" si="104"/>
        <v>2.3260000000000005</v>
      </c>
      <c r="Z374" s="45">
        <f t="shared" si="105"/>
        <v>23260.000000000004</v>
      </c>
      <c r="AA374" s="23" t="s">
        <v>47</v>
      </c>
    </row>
    <row r="375" spans="1:27" x14ac:dyDescent="0.6">
      <c r="A375" s="17">
        <v>45052</v>
      </c>
      <c r="B375" s="23" t="s">
        <v>49</v>
      </c>
      <c r="F375" s="23" t="s">
        <v>46</v>
      </c>
      <c r="G375" s="23" t="s">
        <v>49</v>
      </c>
      <c r="H375" s="47" t="s">
        <v>70</v>
      </c>
      <c r="I375" s="48" t="s">
        <v>163</v>
      </c>
      <c r="K375" s="23" t="s">
        <v>83</v>
      </c>
      <c r="L375" s="38">
        <v>1.5</v>
      </c>
      <c r="R375" s="38">
        <v>4.5</v>
      </c>
      <c r="S375" s="23" t="s">
        <v>47</v>
      </c>
      <c r="T375" s="7">
        <f t="shared" si="106"/>
        <v>6.75</v>
      </c>
      <c r="U375" s="38">
        <f t="shared" si="100"/>
        <v>5.25</v>
      </c>
      <c r="V375" s="22">
        <f t="shared" si="101"/>
        <v>237.85000000000005</v>
      </c>
      <c r="W375" s="19">
        <f t="shared" si="102"/>
        <v>680.35</v>
      </c>
      <c r="X375" s="32">
        <f t="shared" si="103"/>
        <v>0.34959947086058651</v>
      </c>
      <c r="Y375" s="31">
        <f t="shared" si="104"/>
        <v>2.3785000000000007</v>
      </c>
      <c r="Z375" s="45">
        <f t="shared" si="105"/>
        <v>23785.000000000004</v>
      </c>
      <c r="AA375" s="23" t="s">
        <v>47</v>
      </c>
    </row>
    <row r="376" spans="1:27" x14ac:dyDescent="0.6">
      <c r="A376" s="17">
        <v>45052</v>
      </c>
      <c r="B376" s="23" t="s">
        <v>49</v>
      </c>
      <c r="F376" s="23" t="s">
        <v>46</v>
      </c>
      <c r="G376" s="23" t="s">
        <v>49</v>
      </c>
      <c r="H376" s="47" t="s">
        <v>70</v>
      </c>
      <c r="I376" s="23" t="s">
        <v>59</v>
      </c>
      <c r="K376" s="23" t="s">
        <v>50</v>
      </c>
      <c r="L376" s="38">
        <v>1.25</v>
      </c>
      <c r="R376" s="38">
        <v>4.87</v>
      </c>
      <c r="S376" s="23" t="s">
        <v>48</v>
      </c>
      <c r="T376" s="7" t="str">
        <f t="shared" si="106"/>
        <v>0.00</v>
      </c>
      <c r="U376" s="38">
        <f t="shared" si="100"/>
        <v>-1.25</v>
      </c>
      <c r="V376" s="22">
        <f t="shared" si="101"/>
        <v>236.60000000000005</v>
      </c>
      <c r="W376" s="19">
        <f t="shared" si="102"/>
        <v>681.6</v>
      </c>
      <c r="X376" s="32">
        <f t="shared" si="103"/>
        <v>0.34712441314553999</v>
      </c>
      <c r="Y376" s="31">
        <f t="shared" si="104"/>
        <v>2.3660000000000005</v>
      </c>
      <c r="Z376" s="45">
        <f t="shared" si="105"/>
        <v>23660.000000000004</v>
      </c>
      <c r="AA376" s="23" t="s">
        <v>48</v>
      </c>
    </row>
    <row r="377" spans="1:27" x14ac:dyDescent="0.6">
      <c r="A377" s="17">
        <v>45053</v>
      </c>
      <c r="B377" s="23" t="s">
        <v>49</v>
      </c>
      <c r="F377" s="23" t="s">
        <v>46</v>
      </c>
      <c r="G377" s="23" t="s">
        <v>49</v>
      </c>
      <c r="H377" s="47" t="s">
        <v>70</v>
      </c>
      <c r="I377" s="23" t="s">
        <v>164</v>
      </c>
      <c r="K377" s="23" t="s">
        <v>83</v>
      </c>
      <c r="L377" s="38">
        <v>0.75</v>
      </c>
      <c r="R377" s="38">
        <v>5.0999999999999996</v>
      </c>
      <c r="S377" s="23" t="s">
        <v>48</v>
      </c>
      <c r="T377" s="7" t="str">
        <f t="shared" si="106"/>
        <v>0.00</v>
      </c>
      <c r="U377" s="38">
        <f t="shared" si="100"/>
        <v>-0.75</v>
      </c>
      <c r="V377" s="22">
        <f t="shared" si="101"/>
        <v>235.85000000000005</v>
      </c>
      <c r="W377" s="19">
        <f t="shared" si="102"/>
        <v>682.35</v>
      </c>
      <c r="X377" s="32">
        <f t="shared" si="103"/>
        <v>0.34564373122297948</v>
      </c>
      <c r="Y377" s="31">
        <f t="shared" si="104"/>
        <v>2.3585000000000007</v>
      </c>
      <c r="Z377" s="45">
        <f t="shared" si="105"/>
        <v>23585.000000000004</v>
      </c>
      <c r="AA377" s="23" t="s">
        <v>48</v>
      </c>
    </row>
    <row r="378" spans="1:27" x14ac:dyDescent="0.6">
      <c r="A378" s="17">
        <v>45053</v>
      </c>
      <c r="B378" s="23" t="s">
        <v>49</v>
      </c>
      <c r="F378" s="23" t="s">
        <v>46</v>
      </c>
      <c r="G378" s="23" t="s">
        <v>49</v>
      </c>
      <c r="H378" s="47" t="s">
        <v>70</v>
      </c>
      <c r="I378" s="23" t="s">
        <v>59</v>
      </c>
      <c r="K378" s="23" t="s">
        <v>50</v>
      </c>
      <c r="L378" s="38">
        <v>1</v>
      </c>
      <c r="R378" s="38">
        <v>5.75</v>
      </c>
      <c r="S378" s="23" t="s">
        <v>48</v>
      </c>
      <c r="T378" s="7" t="str">
        <f t="shared" si="106"/>
        <v>0.00</v>
      </c>
      <c r="U378" s="38">
        <f t="shared" si="100"/>
        <v>-1</v>
      </c>
      <c r="V378" s="22">
        <f t="shared" si="101"/>
        <v>234.85000000000005</v>
      </c>
      <c r="W378" s="19">
        <f t="shared" si="102"/>
        <v>683.35</v>
      </c>
      <c r="X378" s="32">
        <f t="shared" si="103"/>
        <v>0.34367454452330437</v>
      </c>
      <c r="Y378" s="31">
        <f t="shared" si="104"/>
        <v>2.3485000000000005</v>
      </c>
      <c r="Z378" s="45">
        <f t="shared" si="105"/>
        <v>23485.000000000004</v>
      </c>
      <c r="AA378" s="23" t="s">
        <v>48</v>
      </c>
    </row>
    <row r="379" spans="1:27" x14ac:dyDescent="0.6">
      <c r="A379" s="17">
        <v>45058</v>
      </c>
      <c r="B379" s="23" t="s">
        <v>49</v>
      </c>
      <c r="F379" s="23" t="s">
        <v>46</v>
      </c>
      <c r="G379" s="23" t="s">
        <v>49</v>
      </c>
      <c r="H379" s="47" t="s">
        <v>72</v>
      </c>
      <c r="I379" s="23" t="s">
        <v>165</v>
      </c>
      <c r="K379" s="23" t="s">
        <v>83</v>
      </c>
      <c r="L379" s="38">
        <v>0.5</v>
      </c>
      <c r="R379" s="38">
        <v>7.5</v>
      </c>
      <c r="S379" s="23" t="s">
        <v>48</v>
      </c>
      <c r="T379" s="7" t="str">
        <f t="shared" si="106"/>
        <v>0.00</v>
      </c>
      <c r="U379" s="38">
        <f t="shared" si="100"/>
        <v>-0.5</v>
      </c>
      <c r="V379" s="22">
        <f t="shared" si="101"/>
        <v>234.35000000000005</v>
      </c>
      <c r="W379" s="19">
        <f t="shared" si="102"/>
        <v>683.85</v>
      </c>
      <c r="X379" s="32">
        <f t="shared" si="103"/>
        <v>0.3426921108430212</v>
      </c>
      <c r="Y379" s="31">
        <f t="shared" si="104"/>
        <v>2.3435000000000006</v>
      </c>
      <c r="Z379" s="45">
        <f t="shared" si="105"/>
        <v>23435.000000000004</v>
      </c>
      <c r="AA379" s="23" t="s">
        <v>48</v>
      </c>
    </row>
    <row r="380" spans="1:27" x14ac:dyDescent="0.6">
      <c r="A380" s="17">
        <v>45059</v>
      </c>
      <c r="B380" s="23" t="s">
        <v>49</v>
      </c>
      <c r="F380" s="23" t="s">
        <v>46</v>
      </c>
      <c r="G380" s="23" t="s">
        <v>49</v>
      </c>
      <c r="H380" s="47" t="s">
        <v>72</v>
      </c>
      <c r="I380" s="23" t="s">
        <v>166</v>
      </c>
      <c r="K380" s="23" t="s">
        <v>83</v>
      </c>
      <c r="L380" s="38">
        <v>1.25</v>
      </c>
      <c r="R380" s="38">
        <v>5.5</v>
      </c>
      <c r="S380" s="23" t="s">
        <v>48</v>
      </c>
      <c r="T380" s="7" t="str">
        <f t="shared" si="106"/>
        <v>0.00</v>
      </c>
      <c r="U380" s="38">
        <f t="shared" si="100"/>
        <v>-1.25</v>
      </c>
      <c r="V380" s="22">
        <f t="shared" si="101"/>
        <v>233.10000000000005</v>
      </c>
      <c r="W380" s="19">
        <f t="shared" si="102"/>
        <v>685.1</v>
      </c>
      <c r="X380" s="32">
        <f t="shared" si="103"/>
        <v>0.34024230039410314</v>
      </c>
      <c r="Y380" s="31">
        <f t="shared" si="104"/>
        <v>2.3310000000000004</v>
      </c>
      <c r="Z380" s="45">
        <f t="shared" si="105"/>
        <v>23310.000000000004</v>
      </c>
      <c r="AA380" s="23" t="s">
        <v>48</v>
      </c>
    </row>
    <row r="381" spans="1:27" x14ac:dyDescent="0.6">
      <c r="A381" s="17">
        <v>45059</v>
      </c>
      <c r="B381" s="23" t="s">
        <v>49</v>
      </c>
      <c r="F381" s="23" t="s">
        <v>46</v>
      </c>
      <c r="G381" s="23" t="s">
        <v>49</v>
      </c>
      <c r="H381" s="47" t="s">
        <v>72</v>
      </c>
      <c r="I381" s="23" t="s">
        <v>54</v>
      </c>
      <c r="K381" s="23" t="s">
        <v>50</v>
      </c>
      <c r="L381" s="38">
        <v>0.5</v>
      </c>
      <c r="R381" s="38">
        <v>10.5</v>
      </c>
      <c r="S381" s="23" t="s">
        <v>48</v>
      </c>
      <c r="T381" s="7" t="str">
        <f t="shared" si="106"/>
        <v>0.00</v>
      </c>
      <c r="U381" s="38">
        <f t="shared" si="100"/>
        <v>-0.5</v>
      </c>
      <c r="V381" s="22">
        <f t="shared" si="101"/>
        <v>232.60000000000005</v>
      </c>
      <c r="W381" s="19">
        <f t="shared" si="102"/>
        <v>685.6</v>
      </c>
      <c r="X381" s="32">
        <f t="shared" si="103"/>
        <v>0.33926487747958001</v>
      </c>
      <c r="Y381" s="31">
        <f t="shared" si="104"/>
        <v>2.3260000000000005</v>
      </c>
      <c r="Z381" s="45">
        <f t="shared" si="105"/>
        <v>23260.000000000004</v>
      </c>
      <c r="AA381" s="23" t="s">
        <v>48</v>
      </c>
    </row>
    <row r="382" spans="1:27" x14ac:dyDescent="0.6">
      <c r="A382" s="17">
        <v>45059</v>
      </c>
      <c r="B382" s="23" t="s">
        <v>49</v>
      </c>
      <c r="F382" s="23" t="s">
        <v>46</v>
      </c>
      <c r="G382" s="23" t="s">
        <v>49</v>
      </c>
      <c r="H382" s="47" t="s">
        <v>72</v>
      </c>
      <c r="I382" s="23" t="s">
        <v>59</v>
      </c>
      <c r="K382" s="23" t="s">
        <v>50</v>
      </c>
      <c r="L382" s="38">
        <v>1.5</v>
      </c>
      <c r="R382" s="38">
        <v>4.12</v>
      </c>
      <c r="S382" s="23" t="s">
        <v>48</v>
      </c>
      <c r="T382" s="7" t="str">
        <f t="shared" si="106"/>
        <v>0.00</v>
      </c>
      <c r="U382" s="38">
        <f t="shared" si="100"/>
        <v>-1.5</v>
      </c>
      <c r="V382" s="22">
        <f t="shared" si="101"/>
        <v>231.10000000000005</v>
      </c>
      <c r="W382" s="19">
        <f t="shared" si="102"/>
        <v>687.1</v>
      </c>
      <c r="X382" s="32">
        <f t="shared" si="103"/>
        <v>0.33634114393829145</v>
      </c>
      <c r="Y382" s="31">
        <f t="shared" si="104"/>
        <v>2.3110000000000004</v>
      </c>
      <c r="Z382" s="45">
        <f t="shared" si="105"/>
        <v>23110.000000000004</v>
      </c>
      <c r="AA382" s="23" t="s">
        <v>48</v>
      </c>
    </row>
    <row r="383" spans="1:27" x14ac:dyDescent="0.6">
      <c r="A383" s="17">
        <v>45060</v>
      </c>
      <c r="B383" s="23" t="s">
        <v>49</v>
      </c>
      <c r="F383" s="23" t="s">
        <v>46</v>
      </c>
      <c r="G383" s="23" t="s">
        <v>49</v>
      </c>
      <c r="H383" s="47" t="s">
        <v>72</v>
      </c>
      <c r="I383" s="23" t="s">
        <v>59</v>
      </c>
      <c r="K383" s="23" t="s">
        <v>50</v>
      </c>
      <c r="L383" s="38">
        <v>1.5</v>
      </c>
      <c r="R383" s="38">
        <v>4.8099999999999996</v>
      </c>
      <c r="S383" s="23" t="s">
        <v>48</v>
      </c>
      <c r="T383" s="7" t="str">
        <f t="shared" si="106"/>
        <v>0.00</v>
      </c>
      <c r="U383" s="38">
        <f t="shared" si="100"/>
        <v>-1.5</v>
      </c>
      <c r="V383" s="22">
        <f t="shared" si="101"/>
        <v>229.60000000000005</v>
      </c>
      <c r="W383" s="19">
        <f t="shared" si="102"/>
        <v>688.6</v>
      </c>
      <c r="X383" s="32">
        <f t="shared" si="103"/>
        <v>0.3334301481266338</v>
      </c>
      <c r="Y383" s="31">
        <f t="shared" si="104"/>
        <v>2.2960000000000007</v>
      </c>
      <c r="Z383" s="45">
        <f t="shared" si="105"/>
        <v>22960.000000000004</v>
      </c>
      <c r="AA383" s="23" t="s">
        <v>48</v>
      </c>
    </row>
    <row r="384" spans="1:27" x14ac:dyDescent="0.6">
      <c r="A384" s="17">
        <v>45066</v>
      </c>
      <c r="B384" s="23" t="s">
        <v>49</v>
      </c>
      <c r="F384" s="23" t="s">
        <v>46</v>
      </c>
      <c r="G384" s="23" t="s">
        <v>49</v>
      </c>
      <c r="H384" s="47" t="s">
        <v>74</v>
      </c>
      <c r="I384" s="23" t="s">
        <v>59</v>
      </c>
      <c r="K384" s="23" t="s">
        <v>50</v>
      </c>
      <c r="L384" s="38">
        <v>1.75</v>
      </c>
      <c r="R384" s="38">
        <v>4.5</v>
      </c>
      <c r="S384" s="23" t="s">
        <v>48</v>
      </c>
      <c r="T384" s="7" t="str">
        <f t="shared" si="106"/>
        <v>0.00</v>
      </c>
      <c r="U384" s="38">
        <f t="shared" si="100"/>
        <v>-1.75</v>
      </c>
      <c r="V384" s="22">
        <f t="shared" si="101"/>
        <v>227.85000000000005</v>
      </c>
      <c r="W384" s="19">
        <f t="shared" si="102"/>
        <v>690.35</v>
      </c>
      <c r="X384" s="32">
        <f t="shared" si="103"/>
        <v>0.33004997465053965</v>
      </c>
      <c r="Y384" s="31">
        <f t="shared" si="104"/>
        <v>2.2785000000000006</v>
      </c>
      <c r="Z384" s="45">
        <f t="shared" si="105"/>
        <v>22785.000000000004</v>
      </c>
      <c r="AA384" s="23" t="s">
        <v>48</v>
      </c>
    </row>
    <row r="385" spans="1:27" x14ac:dyDescent="0.6">
      <c r="A385" s="17">
        <v>45066</v>
      </c>
      <c r="B385" s="23" t="s">
        <v>49</v>
      </c>
      <c r="F385" s="23" t="s">
        <v>46</v>
      </c>
      <c r="G385" s="23" t="s">
        <v>49</v>
      </c>
      <c r="H385" s="47" t="s">
        <v>74</v>
      </c>
      <c r="I385" s="23" t="s">
        <v>167</v>
      </c>
      <c r="K385" s="23" t="s">
        <v>83</v>
      </c>
      <c r="L385" s="38">
        <v>0.5</v>
      </c>
      <c r="R385" s="38">
        <v>10</v>
      </c>
      <c r="S385" s="23" t="s">
        <v>48</v>
      </c>
      <c r="T385" s="7" t="str">
        <f t="shared" si="106"/>
        <v>0.00</v>
      </c>
      <c r="U385" s="38">
        <f t="shared" si="100"/>
        <v>-0.5</v>
      </c>
      <c r="V385" s="22">
        <f t="shared" si="101"/>
        <v>227.35000000000005</v>
      </c>
      <c r="W385" s="19">
        <f t="shared" si="102"/>
        <v>690.85</v>
      </c>
      <c r="X385" s="32">
        <f t="shared" si="103"/>
        <v>0.32908735615546075</v>
      </c>
      <c r="Y385" s="31">
        <f t="shared" si="104"/>
        <v>2.2735000000000003</v>
      </c>
      <c r="Z385" s="45">
        <f t="shared" si="105"/>
        <v>22735.000000000004</v>
      </c>
      <c r="AA385" s="23" t="s">
        <v>48</v>
      </c>
    </row>
    <row r="386" spans="1:27" x14ac:dyDescent="0.6">
      <c r="A386" s="17">
        <v>45066</v>
      </c>
      <c r="B386" s="23" t="s">
        <v>49</v>
      </c>
      <c r="F386" s="23" t="s">
        <v>46</v>
      </c>
      <c r="G386" s="23" t="s">
        <v>49</v>
      </c>
      <c r="H386" s="47" t="s">
        <v>74</v>
      </c>
      <c r="I386" s="48" t="s">
        <v>59</v>
      </c>
      <c r="K386" s="23" t="s">
        <v>50</v>
      </c>
      <c r="L386" s="38">
        <v>1.5</v>
      </c>
      <c r="R386" s="38">
        <f>6.93/2</f>
        <v>3.4649999999999999</v>
      </c>
      <c r="S386" s="23" t="s">
        <v>47</v>
      </c>
      <c r="T386" s="38">
        <f t="shared" si="106"/>
        <v>5.2</v>
      </c>
      <c r="U386" s="38">
        <f t="shared" si="100"/>
        <v>3.7</v>
      </c>
      <c r="V386" s="22">
        <f t="shared" si="101"/>
        <v>231.05000000000004</v>
      </c>
      <c r="W386" s="19">
        <f t="shared" si="102"/>
        <v>692.35</v>
      </c>
      <c r="X386" s="32">
        <f t="shared" si="103"/>
        <v>0.33371849498086231</v>
      </c>
      <c r="Y386" s="31">
        <f t="shared" si="104"/>
        <v>2.3105000000000002</v>
      </c>
      <c r="Z386" s="45">
        <f t="shared" si="105"/>
        <v>23105.000000000004</v>
      </c>
      <c r="AA386" s="23" t="s">
        <v>47</v>
      </c>
    </row>
    <row r="387" spans="1:27" x14ac:dyDescent="0.6">
      <c r="A387" s="17">
        <v>45067</v>
      </c>
      <c r="B387" s="23" t="s">
        <v>49</v>
      </c>
      <c r="F387" s="23" t="s">
        <v>46</v>
      </c>
      <c r="G387" s="23" t="s">
        <v>49</v>
      </c>
      <c r="H387" s="47" t="s">
        <v>74</v>
      </c>
      <c r="I387" s="23" t="s">
        <v>59</v>
      </c>
      <c r="K387" s="23" t="s">
        <v>50</v>
      </c>
      <c r="L387" s="38">
        <v>1.5</v>
      </c>
      <c r="R387" s="38">
        <v>5.25</v>
      </c>
      <c r="S387" s="23" t="s">
        <v>48</v>
      </c>
      <c r="T387" s="7" t="str">
        <f t="shared" si="106"/>
        <v>0.00</v>
      </c>
      <c r="U387" s="38">
        <f t="shared" si="100"/>
        <v>-1.5</v>
      </c>
      <c r="V387" s="22">
        <f t="shared" si="101"/>
        <v>229.55000000000004</v>
      </c>
      <c r="W387" s="19">
        <f t="shared" si="102"/>
        <v>693.85</v>
      </c>
      <c r="X387" s="32">
        <f t="shared" si="103"/>
        <v>0.33083519492685742</v>
      </c>
      <c r="Y387" s="31">
        <f t="shared" si="104"/>
        <v>2.2955000000000005</v>
      </c>
      <c r="Z387" s="45">
        <f t="shared" si="105"/>
        <v>22955.000000000004</v>
      </c>
      <c r="AA387" s="23" t="s">
        <v>48</v>
      </c>
    </row>
    <row r="388" spans="1:27" x14ac:dyDescent="0.6">
      <c r="A388" s="17">
        <v>45067</v>
      </c>
      <c r="B388" s="23" t="s">
        <v>49</v>
      </c>
      <c r="F388" s="23" t="s">
        <v>46</v>
      </c>
      <c r="G388" s="23" t="s">
        <v>49</v>
      </c>
      <c r="H388" s="47" t="s">
        <v>74</v>
      </c>
      <c r="I388" s="23" t="s">
        <v>168</v>
      </c>
      <c r="K388" s="23" t="s">
        <v>83</v>
      </c>
      <c r="L388" s="38">
        <v>0.5</v>
      </c>
      <c r="R388" s="38">
        <v>7</v>
      </c>
      <c r="S388" s="23" t="s">
        <v>48</v>
      </c>
      <c r="T388" s="7" t="str">
        <f t="shared" si="106"/>
        <v>0.00</v>
      </c>
      <c r="U388" s="38">
        <f t="shared" si="100"/>
        <v>-0.5</v>
      </c>
      <c r="V388" s="22">
        <f t="shared" si="101"/>
        <v>229.05000000000004</v>
      </c>
      <c r="W388" s="19">
        <f t="shared" si="102"/>
        <v>694.35</v>
      </c>
      <c r="X388" s="32">
        <f t="shared" si="103"/>
        <v>0.32987686325340249</v>
      </c>
      <c r="Y388" s="31">
        <f t="shared" si="104"/>
        <v>2.2905000000000002</v>
      </c>
      <c r="Z388" s="45">
        <f t="shared" si="105"/>
        <v>22905.000000000004</v>
      </c>
      <c r="AA388" s="23" t="s">
        <v>48</v>
      </c>
    </row>
    <row r="389" spans="1:27" x14ac:dyDescent="0.6">
      <c r="A389" s="17">
        <v>45072</v>
      </c>
      <c r="B389" s="23" t="s">
        <v>49</v>
      </c>
      <c r="F389" s="23" t="s">
        <v>46</v>
      </c>
      <c r="G389" s="23" t="s">
        <v>49</v>
      </c>
      <c r="H389" s="47" t="s">
        <v>76</v>
      </c>
      <c r="I389" s="23" t="s">
        <v>59</v>
      </c>
      <c r="K389" s="23" t="s">
        <v>50</v>
      </c>
      <c r="L389" s="38">
        <v>0.75</v>
      </c>
      <c r="R389" s="38">
        <v>7.98</v>
      </c>
      <c r="S389" s="23" t="s">
        <v>48</v>
      </c>
      <c r="T389" s="7" t="str">
        <f t="shared" si="106"/>
        <v>0.00</v>
      </c>
      <c r="U389" s="38">
        <f t="shared" ref="U389:U393" si="107">-$L389+T389</f>
        <v>-0.75</v>
      </c>
      <c r="V389" s="22">
        <f t="shared" ref="V389" si="108">V388+U389</f>
        <v>228.30000000000004</v>
      </c>
      <c r="W389" s="19">
        <f t="shared" ref="W389" si="109">W388+L389</f>
        <v>695.1</v>
      </c>
      <c r="X389" s="32">
        <f t="shared" ref="X389" si="110">SUM(V389/W389)</f>
        <v>0.32844195079844629</v>
      </c>
      <c r="Y389" s="31">
        <f t="shared" ref="Y389" si="111">V389/100</f>
        <v>2.2830000000000004</v>
      </c>
      <c r="Z389" s="45">
        <f t="shared" ref="Z389" si="112">V389*100</f>
        <v>22830.000000000004</v>
      </c>
      <c r="AA389" s="23" t="s">
        <v>48</v>
      </c>
    </row>
    <row r="390" spans="1:27" x14ac:dyDescent="0.6">
      <c r="A390" s="17">
        <v>45073</v>
      </c>
      <c r="B390" s="23" t="s">
        <v>49</v>
      </c>
      <c r="F390" s="23" t="s">
        <v>46</v>
      </c>
      <c r="G390" s="23" t="s">
        <v>49</v>
      </c>
      <c r="H390" s="47" t="s">
        <v>76</v>
      </c>
      <c r="I390" s="23" t="s">
        <v>169</v>
      </c>
      <c r="K390" s="23" t="s">
        <v>83</v>
      </c>
      <c r="L390" s="38">
        <v>0.75</v>
      </c>
      <c r="R390" s="38">
        <v>9</v>
      </c>
      <c r="S390" s="23" t="s">
        <v>48</v>
      </c>
      <c r="T390" s="7" t="str">
        <f t="shared" si="106"/>
        <v>0.00</v>
      </c>
      <c r="U390" s="38">
        <f t="shared" si="107"/>
        <v>-0.75</v>
      </c>
      <c r="V390" s="22">
        <f t="shared" ref="V390:V393" si="113">V389+U390</f>
        <v>227.55000000000004</v>
      </c>
      <c r="W390" s="19">
        <f t="shared" ref="W390:W393" si="114">W389+L390</f>
        <v>695.85</v>
      </c>
      <c r="X390" s="32">
        <f t="shared" ref="X390:X393" si="115">SUM(V390/W390)</f>
        <v>0.32701013149385649</v>
      </c>
      <c r="Y390" s="31">
        <f t="shared" ref="Y390:Y393" si="116">V390/100</f>
        <v>2.2755000000000005</v>
      </c>
      <c r="Z390" s="45">
        <f t="shared" ref="Z390:Z393" si="117">V390*100</f>
        <v>22755.000000000004</v>
      </c>
      <c r="AA390" s="23" t="s">
        <v>48</v>
      </c>
    </row>
    <row r="391" spans="1:27" x14ac:dyDescent="0.6">
      <c r="A391" s="17">
        <v>45073</v>
      </c>
      <c r="B391" s="23" t="s">
        <v>49</v>
      </c>
      <c r="F391" s="23" t="s">
        <v>46</v>
      </c>
      <c r="G391" s="23" t="s">
        <v>49</v>
      </c>
      <c r="H391" s="47" t="s">
        <v>76</v>
      </c>
      <c r="I391" s="23" t="s">
        <v>59</v>
      </c>
      <c r="K391" s="23" t="s">
        <v>50</v>
      </c>
      <c r="L391" s="38">
        <v>1.25</v>
      </c>
      <c r="R391" s="38">
        <v>6.37</v>
      </c>
      <c r="S391" s="23" t="s">
        <v>48</v>
      </c>
      <c r="T391" s="7" t="str">
        <f t="shared" si="106"/>
        <v>0.00</v>
      </c>
      <c r="U391" s="38">
        <f t="shared" si="107"/>
        <v>-1.25</v>
      </c>
      <c r="V391" s="22">
        <f t="shared" si="113"/>
        <v>226.30000000000004</v>
      </c>
      <c r="W391" s="19">
        <f t="shared" si="114"/>
        <v>697.1</v>
      </c>
      <c r="X391" s="32">
        <f t="shared" si="115"/>
        <v>0.32463061253765607</v>
      </c>
      <c r="Y391" s="31">
        <f t="shared" si="116"/>
        <v>2.2630000000000003</v>
      </c>
      <c r="Z391" s="45">
        <f t="shared" si="117"/>
        <v>22630.000000000004</v>
      </c>
      <c r="AA391" s="23" t="s">
        <v>48</v>
      </c>
    </row>
    <row r="392" spans="1:27" x14ac:dyDescent="0.6">
      <c r="A392" s="17">
        <v>45073</v>
      </c>
      <c r="B392" s="23" t="s">
        <v>49</v>
      </c>
      <c r="F392" s="23" t="s">
        <v>46</v>
      </c>
      <c r="G392" s="23" t="s">
        <v>49</v>
      </c>
      <c r="H392" s="47" t="s">
        <v>76</v>
      </c>
      <c r="I392" s="48" t="s">
        <v>59</v>
      </c>
      <c r="K392" s="23" t="s">
        <v>50</v>
      </c>
      <c r="L392" s="38">
        <v>1.25</v>
      </c>
      <c r="R392" s="38">
        <v>7.13</v>
      </c>
      <c r="S392" s="23" t="s">
        <v>47</v>
      </c>
      <c r="T392" s="7">
        <f t="shared" si="106"/>
        <v>8.91</v>
      </c>
      <c r="U392" s="38">
        <f t="shared" si="107"/>
        <v>7.66</v>
      </c>
      <c r="V392" s="22">
        <f t="shared" si="113"/>
        <v>233.96000000000004</v>
      </c>
      <c r="W392" s="19">
        <f t="shared" si="114"/>
        <v>698.35</v>
      </c>
      <c r="X392" s="32">
        <f t="shared" si="115"/>
        <v>0.33501825732082768</v>
      </c>
      <c r="Y392" s="31">
        <f t="shared" si="116"/>
        <v>2.3396000000000003</v>
      </c>
      <c r="Z392" s="45">
        <f t="shared" si="117"/>
        <v>23396.000000000004</v>
      </c>
      <c r="AA392" s="23" t="s">
        <v>47</v>
      </c>
    </row>
    <row r="393" spans="1:27" x14ac:dyDescent="0.6">
      <c r="A393" s="17">
        <v>45074</v>
      </c>
      <c r="B393" s="23" t="s">
        <v>49</v>
      </c>
      <c r="F393" s="23" t="s">
        <v>46</v>
      </c>
      <c r="G393" s="23" t="s">
        <v>49</v>
      </c>
      <c r="H393" s="47" t="s">
        <v>76</v>
      </c>
      <c r="I393" s="23" t="s">
        <v>59</v>
      </c>
      <c r="K393" s="23" t="s">
        <v>50</v>
      </c>
      <c r="L393" s="38">
        <v>1.25</v>
      </c>
      <c r="R393" s="38">
        <v>5.65</v>
      </c>
      <c r="S393" s="23" t="s">
        <v>48</v>
      </c>
      <c r="T393" s="7" t="str">
        <f t="shared" si="106"/>
        <v>0.00</v>
      </c>
      <c r="U393" s="38">
        <f t="shared" si="107"/>
        <v>-1.25</v>
      </c>
      <c r="V393" s="22">
        <f t="shared" si="113"/>
        <v>232.71000000000004</v>
      </c>
      <c r="W393" s="19">
        <f t="shared" si="114"/>
        <v>699.6</v>
      </c>
      <c r="X393" s="32">
        <f t="shared" si="115"/>
        <v>0.33263293310463127</v>
      </c>
      <c r="Y393" s="31">
        <f t="shared" si="116"/>
        <v>2.3271000000000002</v>
      </c>
      <c r="Z393" s="45">
        <f t="shared" si="117"/>
        <v>23271.000000000004</v>
      </c>
      <c r="AA393" s="23" t="s">
        <v>48</v>
      </c>
    </row>
    <row r="394" spans="1:27" x14ac:dyDescent="0.6">
      <c r="A394" s="17">
        <v>45079</v>
      </c>
      <c r="B394" s="23" t="s">
        <v>49</v>
      </c>
      <c r="F394" s="23" t="s">
        <v>46</v>
      </c>
      <c r="G394" s="23" t="s">
        <v>49</v>
      </c>
      <c r="H394" s="47" t="s">
        <v>78</v>
      </c>
      <c r="I394" s="23" t="s">
        <v>59</v>
      </c>
      <c r="K394" s="23" t="s">
        <v>50</v>
      </c>
      <c r="L394" s="38">
        <v>0.25</v>
      </c>
      <c r="R394" s="38">
        <v>24.72</v>
      </c>
      <c r="S394" s="23" t="s">
        <v>48</v>
      </c>
      <c r="T394" s="7" t="str">
        <f t="shared" si="106"/>
        <v>0.00</v>
      </c>
      <c r="U394" s="38">
        <f t="shared" ref="U394:U397" si="118">-$L394+T394</f>
        <v>-0.25</v>
      </c>
      <c r="V394" s="22">
        <f t="shared" ref="V394" si="119">V393+U394</f>
        <v>232.46000000000004</v>
      </c>
      <c r="W394" s="19">
        <f t="shared" ref="W394" si="120">W393+L394</f>
        <v>699.85</v>
      </c>
      <c r="X394" s="32">
        <f t="shared" ref="X394" si="121">SUM(V394/W394)</f>
        <v>0.33215689076230626</v>
      </c>
      <c r="Y394" s="31">
        <f t="shared" ref="Y394" si="122">V394/100</f>
        <v>2.3246000000000002</v>
      </c>
      <c r="Z394" s="45">
        <f t="shared" ref="Z394" si="123">V394*100</f>
        <v>23246.000000000004</v>
      </c>
      <c r="AA394" s="23" t="s">
        <v>48</v>
      </c>
    </row>
    <row r="395" spans="1:27" x14ac:dyDescent="0.6">
      <c r="A395" s="17">
        <v>45079</v>
      </c>
      <c r="B395" s="23" t="s">
        <v>49</v>
      </c>
      <c r="F395" s="23" t="s">
        <v>46</v>
      </c>
      <c r="G395" s="23" t="s">
        <v>49</v>
      </c>
      <c r="H395" s="47" t="s">
        <v>78</v>
      </c>
      <c r="I395" s="48" t="s">
        <v>170</v>
      </c>
      <c r="K395" s="23" t="s">
        <v>83</v>
      </c>
      <c r="L395" s="38">
        <v>0.75</v>
      </c>
      <c r="R395" s="38">
        <v>8</v>
      </c>
      <c r="S395" s="23" t="s">
        <v>47</v>
      </c>
      <c r="T395" s="38">
        <f t="shared" si="106"/>
        <v>6</v>
      </c>
      <c r="U395" s="38">
        <f t="shared" si="118"/>
        <v>5.25</v>
      </c>
      <c r="V395" s="22">
        <f t="shared" ref="V395:V396" si="124">V394+U395</f>
        <v>237.71000000000004</v>
      </c>
      <c r="W395" s="19">
        <f t="shared" ref="W395:W396" si="125">W394+L395</f>
        <v>700.6</v>
      </c>
      <c r="X395" s="32">
        <f t="shared" ref="X395:X396" si="126">SUM(V395/W395)</f>
        <v>0.33929489009420499</v>
      </c>
      <c r="Y395" s="31">
        <f t="shared" ref="Y395:Y396" si="127">V395/100</f>
        <v>2.3771000000000004</v>
      </c>
      <c r="Z395" s="45">
        <f t="shared" ref="Z395:Z396" si="128">V395*100</f>
        <v>23771.000000000004</v>
      </c>
      <c r="AA395" s="23" t="s">
        <v>47</v>
      </c>
    </row>
    <row r="396" spans="1:27" x14ac:dyDescent="0.6">
      <c r="A396" s="17">
        <v>45080</v>
      </c>
      <c r="B396" s="23" t="s">
        <v>49</v>
      </c>
      <c r="F396" s="23" t="s">
        <v>46</v>
      </c>
      <c r="G396" s="23" t="s">
        <v>49</v>
      </c>
      <c r="H396" s="47" t="s">
        <v>78</v>
      </c>
      <c r="I396" s="23" t="s">
        <v>59</v>
      </c>
      <c r="K396" s="23" t="s">
        <v>50</v>
      </c>
      <c r="L396" s="38">
        <v>1.5</v>
      </c>
      <c r="R396" s="38">
        <v>5.47</v>
      </c>
      <c r="S396" s="23" t="s">
        <v>48</v>
      </c>
      <c r="T396" s="7" t="str">
        <f t="shared" si="106"/>
        <v>0.00</v>
      </c>
      <c r="U396" s="38">
        <f t="shared" si="118"/>
        <v>-1.5</v>
      </c>
      <c r="V396" s="22">
        <f t="shared" si="124"/>
        <v>236.21000000000004</v>
      </c>
      <c r="W396" s="19">
        <f t="shared" si="125"/>
        <v>702.1</v>
      </c>
      <c r="X396" s="32">
        <f t="shared" si="126"/>
        <v>0.33643355647343687</v>
      </c>
      <c r="Y396" s="31">
        <f t="shared" si="127"/>
        <v>2.3621000000000003</v>
      </c>
      <c r="Z396" s="45">
        <f t="shared" si="128"/>
        <v>23621.000000000004</v>
      </c>
      <c r="AA396" s="23" t="s">
        <v>48</v>
      </c>
    </row>
    <row r="397" spans="1:27" x14ac:dyDescent="0.6">
      <c r="A397" s="17">
        <v>45080</v>
      </c>
      <c r="B397" s="23" t="s">
        <v>49</v>
      </c>
      <c r="F397" s="23" t="s">
        <v>46</v>
      </c>
      <c r="G397" s="23" t="s">
        <v>49</v>
      </c>
      <c r="H397" s="47" t="s">
        <v>78</v>
      </c>
      <c r="I397" s="23" t="s">
        <v>51</v>
      </c>
      <c r="K397" s="23" t="s">
        <v>50</v>
      </c>
      <c r="L397" s="38">
        <v>0.75</v>
      </c>
      <c r="R397" s="38">
        <v>10.5</v>
      </c>
      <c r="S397" s="23" t="s">
        <v>48</v>
      </c>
      <c r="T397" s="7" t="str">
        <f t="shared" si="106"/>
        <v>0.00</v>
      </c>
      <c r="U397" s="38">
        <f t="shared" si="118"/>
        <v>-0.75</v>
      </c>
      <c r="V397" s="22">
        <f t="shared" ref="V397" si="129">V396+U397</f>
        <v>235.46000000000004</v>
      </c>
      <c r="W397" s="19">
        <f t="shared" ref="W397" si="130">W396+L397</f>
        <v>702.85</v>
      </c>
      <c r="X397" s="32">
        <f t="shared" ref="X397" si="131">SUM(V397/W397)</f>
        <v>0.33500746958810562</v>
      </c>
      <c r="Y397" s="31">
        <f t="shared" ref="Y397" si="132">V397/100</f>
        <v>2.3546000000000005</v>
      </c>
      <c r="Z397" s="45">
        <f t="shared" ref="Z397" si="133">V397*100</f>
        <v>23546.000000000004</v>
      </c>
      <c r="AA397" s="23" t="s">
        <v>48</v>
      </c>
    </row>
    <row r="398" spans="1:27" x14ac:dyDescent="0.6">
      <c r="A398" s="17">
        <v>45080</v>
      </c>
      <c r="B398" s="23" t="s">
        <v>49</v>
      </c>
      <c r="F398" s="23" t="s">
        <v>46</v>
      </c>
      <c r="G398" s="23" t="s">
        <v>49</v>
      </c>
      <c r="H398" s="47" t="s">
        <v>78</v>
      </c>
      <c r="I398" s="23" t="s">
        <v>171</v>
      </c>
      <c r="K398" s="23" t="s">
        <v>83</v>
      </c>
      <c r="L398" s="38">
        <v>0.25</v>
      </c>
      <c r="R398" s="38">
        <v>34</v>
      </c>
      <c r="S398" s="23" t="s">
        <v>48</v>
      </c>
      <c r="T398" s="7" t="str">
        <f t="shared" si="106"/>
        <v>0.00</v>
      </c>
      <c r="U398" s="38">
        <f t="shared" ref="U398" si="134">-$L398+T398</f>
        <v>-0.25</v>
      </c>
      <c r="V398" s="22">
        <f t="shared" ref="V398" si="135">V397+U398</f>
        <v>235.21000000000004</v>
      </c>
      <c r="W398" s="19">
        <f t="shared" ref="W398" si="136">W397+L398</f>
        <v>703.1</v>
      </c>
      <c r="X398" s="32">
        <f t="shared" ref="X398" si="137">SUM(V398/W398)</f>
        <v>0.3345327833878538</v>
      </c>
      <c r="Y398" s="31">
        <f t="shared" ref="Y398" si="138">V398/100</f>
        <v>2.3521000000000005</v>
      </c>
      <c r="Z398" s="45">
        <f t="shared" ref="Z398" si="139">V398*100</f>
        <v>23521.000000000004</v>
      </c>
      <c r="AA398" s="23" t="s">
        <v>48</v>
      </c>
    </row>
    <row r="399" spans="1:27" x14ac:dyDescent="0.6">
      <c r="A399" s="17">
        <v>45086</v>
      </c>
      <c r="B399" s="23" t="s">
        <v>49</v>
      </c>
      <c r="F399" s="23" t="s">
        <v>46</v>
      </c>
      <c r="G399" s="23" t="s">
        <v>49</v>
      </c>
      <c r="H399" s="47" t="s">
        <v>79</v>
      </c>
      <c r="I399" s="23" t="s">
        <v>51</v>
      </c>
      <c r="K399" s="23" t="s">
        <v>50</v>
      </c>
      <c r="L399" s="7">
        <v>0.75</v>
      </c>
      <c r="R399" s="38">
        <v>6.15</v>
      </c>
      <c r="S399" s="23" t="s">
        <v>48</v>
      </c>
      <c r="T399" s="7" t="str">
        <f t="shared" si="106"/>
        <v>0.00</v>
      </c>
      <c r="U399" s="38">
        <f t="shared" ref="U399:U405" si="140">-$L399+T399</f>
        <v>-0.75</v>
      </c>
      <c r="V399" s="22">
        <f t="shared" ref="V399" si="141">V398+U399</f>
        <v>234.46000000000004</v>
      </c>
      <c r="W399" s="19">
        <f t="shared" ref="W399" si="142">W398+L399</f>
        <v>703.85</v>
      </c>
      <c r="X399" s="32">
        <f t="shared" ref="X399" si="143">SUM(V399/W399)</f>
        <v>0.33311074802869933</v>
      </c>
      <c r="Y399" s="31">
        <f t="shared" ref="Y399" si="144">V399/100</f>
        <v>2.3446000000000002</v>
      </c>
      <c r="Z399" s="45">
        <f t="shared" ref="Z399" si="145">V399*100</f>
        <v>23446.000000000004</v>
      </c>
      <c r="AA399" s="23" t="s">
        <v>48</v>
      </c>
    </row>
    <row r="400" spans="1:27" x14ac:dyDescent="0.6">
      <c r="A400" s="17">
        <v>45087</v>
      </c>
      <c r="B400" s="23" t="s">
        <v>49</v>
      </c>
      <c r="E400" s="23" t="s">
        <v>49</v>
      </c>
      <c r="F400" s="23" t="s">
        <v>46</v>
      </c>
      <c r="G400" s="23" t="s">
        <v>49</v>
      </c>
      <c r="H400" s="47" t="s">
        <v>79</v>
      </c>
      <c r="I400" s="23" t="s">
        <v>59</v>
      </c>
      <c r="K400" s="23" t="s">
        <v>50</v>
      </c>
      <c r="L400" s="7">
        <v>0.75</v>
      </c>
      <c r="R400" s="38">
        <v>7.94</v>
      </c>
      <c r="S400" s="23" t="s">
        <v>48</v>
      </c>
      <c r="T400" s="7" t="str">
        <f t="shared" si="106"/>
        <v>0.00</v>
      </c>
      <c r="U400" s="38">
        <f t="shared" si="140"/>
        <v>-0.75</v>
      </c>
      <c r="V400" s="22">
        <f t="shared" ref="V400" si="146">V399+U400</f>
        <v>233.71000000000004</v>
      </c>
      <c r="W400" s="19">
        <f t="shared" ref="W400" si="147">W399+L400</f>
        <v>704.6</v>
      </c>
      <c r="X400" s="32">
        <f t="shared" ref="X400" si="148">SUM(V400/W400)</f>
        <v>0.33169173999432305</v>
      </c>
      <c r="Y400" s="31">
        <f t="shared" ref="Y400" si="149">V400/100</f>
        <v>2.3371000000000004</v>
      </c>
      <c r="Z400" s="45">
        <f t="shared" ref="Z400" si="150">V400*100</f>
        <v>23371.000000000004</v>
      </c>
      <c r="AA400" s="23" t="s">
        <v>48</v>
      </c>
    </row>
    <row r="401" spans="1:27" x14ac:dyDescent="0.6">
      <c r="A401" s="17">
        <v>45087</v>
      </c>
      <c r="B401" s="23" t="s">
        <v>49</v>
      </c>
      <c r="E401" s="23"/>
      <c r="F401" s="23" t="s">
        <v>46</v>
      </c>
      <c r="G401" s="23" t="s">
        <v>49</v>
      </c>
      <c r="H401" s="47" t="s">
        <v>79</v>
      </c>
      <c r="I401" s="23" t="s">
        <v>173</v>
      </c>
      <c r="K401" s="23" t="s">
        <v>83</v>
      </c>
      <c r="L401" s="7">
        <v>0.25</v>
      </c>
      <c r="R401" s="38">
        <v>17</v>
      </c>
      <c r="S401" s="23" t="s">
        <v>48</v>
      </c>
      <c r="T401" s="7" t="str">
        <f t="shared" si="106"/>
        <v>0.00</v>
      </c>
      <c r="U401" s="38">
        <f t="shared" si="140"/>
        <v>-0.25</v>
      </c>
      <c r="V401" s="22">
        <f t="shared" ref="V401:V403" si="151">V400+U401</f>
        <v>233.46000000000004</v>
      </c>
      <c r="W401" s="19">
        <f t="shared" ref="W401:W403" si="152">W400+L401</f>
        <v>704.85</v>
      </c>
      <c r="X401" s="32">
        <f t="shared" ref="X401:X403" si="153">SUM(V401/W401)</f>
        <v>0.33121940838476277</v>
      </c>
      <c r="Y401" s="31">
        <f t="shared" ref="Y401:Y403" si="154">V401/100</f>
        <v>2.3346000000000005</v>
      </c>
      <c r="Z401" s="45">
        <f t="shared" ref="Z401:Z403" si="155">V401*100</f>
        <v>23346.000000000004</v>
      </c>
      <c r="AA401" s="23" t="s">
        <v>48</v>
      </c>
    </row>
    <row r="402" spans="1:27" x14ac:dyDescent="0.6">
      <c r="A402" s="17">
        <v>45087</v>
      </c>
      <c r="B402" s="23" t="s">
        <v>49</v>
      </c>
      <c r="E402" s="23"/>
      <c r="F402" s="23" t="s">
        <v>46</v>
      </c>
      <c r="G402" s="23" t="s">
        <v>49</v>
      </c>
      <c r="H402" s="47" t="s">
        <v>79</v>
      </c>
      <c r="I402" s="23" t="s">
        <v>59</v>
      </c>
      <c r="K402" s="23" t="s">
        <v>50</v>
      </c>
      <c r="L402" s="38">
        <v>1.5</v>
      </c>
      <c r="R402" s="38">
        <v>4.07</v>
      </c>
      <c r="S402" s="23" t="s">
        <v>48</v>
      </c>
      <c r="T402" s="7" t="str">
        <f t="shared" si="106"/>
        <v>0.00</v>
      </c>
      <c r="U402" s="38">
        <f t="shared" si="140"/>
        <v>-1.5</v>
      </c>
      <c r="V402" s="22">
        <f t="shared" si="151"/>
        <v>231.96000000000004</v>
      </c>
      <c r="W402" s="19">
        <f t="shared" si="152"/>
        <v>706.35</v>
      </c>
      <c r="X402" s="32">
        <f t="shared" si="153"/>
        <v>0.32839244000849444</v>
      </c>
      <c r="Y402" s="31">
        <f t="shared" si="154"/>
        <v>2.3196000000000003</v>
      </c>
      <c r="Z402" s="45">
        <f t="shared" si="155"/>
        <v>23196.000000000004</v>
      </c>
      <c r="AA402" s="23" t="s">
        <v>48</v>
      </c>
    </row>
    <row r="403" spans="1:27" x14ac:dyDescent="0.6">
      <c r="A403" s="17">
        <v>45088</v>
      </c>
      <c r="B403" s="23" t="s">
        <v>49</v>
      </c>
      <c r="F403" s="23" t="s">
        <v>46</v>
      </c>
      <c r="G403" s="23" t="s">
        <v>49</v>
      </c>
      <c r="H403" s="47" t="s">
        <v>79</v>
      </c>
      <c r="I403" s="23" t="s">
        <v>172</v>
      </c>
      <c r="K403" s="23" t="s">
        <v>83</v>
      </c>
      <c r="L403" s="38">
        <v>2</v>
      </c>
      <c r="R403" s="38">
        <v>3.3</v>
      </c>
      <c r="S403" s="23" t="s">
        <v>48</v>
      </c>
      <c r="T403" s="7" t="str">
        <f t="shared" si="106"/>
        <v>0.00</v>
      </c>
      <c r="U403" s="38">
        <f t="shared" si="140"/>
        <v>-2</v>
      </c>
      <c r="V403" s="22">
        <f t="shared" si="151"/>
        <v>229.96000000000004</v>
      </c>
      <c r="W403" s="19">
        <f t="shared" si="152"/>
        <v>708.35</v>
      </c>
      <c r="X403" s="32">
        <f t="shared" si="153"/>
        <v>0.32464177313474979</v>
      </c>
      <c r="Y403" s="31">
        <f t="shared" si="154"/>
        <v>2.2996000000000003</v>
      </c>
      <c r="Z403" s="45">
        <f t="shared" si="155"/>
        <v>22996.000000000004</v>
      </c>
      <c r="AA403" s="23" t="s">
        <v>48</v>
      </c>
    </row>
    <row r="404" spans="1:27" x14ac:dyDescent="0.6">
      <c r="A404" s="17">
        <v>45088</v>
      </c>
      <c r="B404" s="23" t="s">
        <v>49</v>
      </c>
      <c r="F404" s="23" t="s">
        <v>46</v>
      </c>
      <c r="G404" s="23" t="s">
        <v>49</v>
      </c>
      <c r="H404" s="47" t="s">
        <v>79</v>
      </c>
      <c r="I404" s="23" t="s">
        <v>51</v>
      </c>
      <c r="K404" s="23" t="s">
        <v>50</v>
      </c>
      <c r="L404" s="38">
        <v>0.5</v>
      </c>
      <c r="R404" s="38">
        <v>9.6999999999999993</v>
      </c>
      <c r="S404" s="23" t="s">
        <v>48</v>
      </c>
      <c r="T404" s="7" t="str">
        <f t="shared" si="106"/>
        <v>0.00</v>
      </c>
      <c r="U404" s="38">
        <f t="shared" si="140"/>
        <v>-0.5</v>
      </c>
      <c r="V404" s="22">
        <f t="shared" ref="V404:V405" si="156">V403+U404</f>
        <v>229.46000000000004</v>
      </c>
      <c r="W404" s="19">
        <f t="shared" ref="W404:W405" si="157">W403+L404</f>
        <v>708.85</v>
      </c>
      <c r="X404" s="32">
        <f t="shared" ref="X404:X405" si="158">SUM(V404/W404)</f>
        <v>0.32370741341609655</v>
      </c>
      <c r="Y404" s="31">
        <f t="shared" ref="Y404:Y405" si="159">V404/100</f>
        <v>2.2946000000000004</v>
      </c>
      <c r="Z404" s="45">
        <f t="shared" ref="Z404:Z405" si="160">V404*100</f>
        <v>22946.000000000004</v>
      </c>
      <c r="AA404" s="23" t="s">
        <v>48</v>
      </c>
    </row>
    <row r="405" spans="1:27" x14ac:dyDescent="0.6">
      <c r="A405" s="17">
        <v>45089</v>
      </c>
      <c r="B405" s="23" t="s">
        <v>49</v>
      </c>
      <c r="F405" s="23" t="s">
        <v>46</v>
      </c>
      <c r="G405" s="23" t="s">
        <v>49</v>
      </c>
      <c r="H405" s="47" t="s">
        <v>79</v>
      </c>
      <c r="I405" s="23" t="s">
        <v>54</v>
      </c>
      <c r="K405" s="23" t="s">
        <v>50</v>
      </c>
      <c r="L405" s="7">
        <v>0.75</v>
      </c>
      <c r="R405" s="38">
        <v>7.5</v>
      </c>
      <c r="S405" s="23" t="s">
        <v>48</v>
      </c>
      <c r="T405" s="7" t="str">
        <f t="shared" si="106"/>
        <v>0.00</v>
      </c>
      <c r="U405" s="7">
        <f t="shared" si="140"/>
        <v>-0.75</v>
      </c>
      <c r="V405" s="22">
        <f t="shared" si="156"/>
        <v>228.71000000000004</v>
      </c>
      <c r="W405" s="19">
        <f t="shared" si="157"/>
        <v>709.6</v>
      </c>
      <c r="X405" s="32">
        <f t="shared" si="158"/>
        <v>0.32230834272829767</v>
      </c>
      <c r="Y405" s="31">
        <f t="shared" si="159"/>
        <v>2.2871000000000006</v>
      </c>
      <c r="Z405" s="45">
        <f t="shared" si="160"/>
        <v>22871.000000000004</v>
      </c>
      <c r="AA405" s="23" t="s">
        <v>48</v>
      </c>
    </row>
    <row r="406" spans="1:27" x14ac:dyDescent="0.6">
      <c r="A406" s="17">
        <v>45092</v>
      </c>
      <c r="B406" s="23" t="s">
        <v>49</v>
      </c>
      <c r="F406" s="23" t="s">
        <v>46</v>
      </c>
      <c r="G406" s="23" t="s">
        <v>49</v>
      </c>
      <c r="H406" s="47" t="s">
        <v>80</v>
      </c>
      <c r="I406" s="23" t="s">
        <v>174</v>
      </c>
      <c r="K406" s="23" t="s">
        <v>83</v>
      </c>
      <c r="L406" s="38">
        <v>1.5</v>
      </c>
      <c r="R406" s="38">
        <v>4.25</v>
      </c>
      <c r="S406" s="23" t="s">
        <v>48</v>
      </c>
      <c r="T406" s="7" t="str">
        <f t="shared" si="106"/>
        <v>0.00</v>
      </c>
      <c r="U406" s="38">
        <f t="shared" ref="U406:U410" si="161">-$L406+T406</f>
        <v>-1.5</v>
      </c>
      <c r="V406" s="22">
        <f t="shared" ref="V406" si="162">V405+U406</f>
        <v>227.21000000000004</v>
      </c>
      <c r="W406" s="19">
        <f t="shared" ref="W406" si="163">W405+L406</f>
        <v>711.1</v>
      </c>
      <c r="X406" s="32">
        <f t="shared" ref="X406" si="164">SUM(V406/W406)</f>
        <v>0.3195190549852342</v>
      </c>
      <c r="Y406" s="31">
        <f t="shared" ref="Y406" si="165">V406/100</f>
        <v>2.2721000000000005</v>
      </c>
      <c r="Z406" s="45">
        <f t="shared" ref="Z406" si="166">V406*100</f>
        <v>22721.000000000004</v>
      </c>
      <c r="AA406" s="23" t="s">
        <v>48</v>
      </c>
    </row>
    <row r="407" spans="1:27" x14ac:dyDescent="0.6">
      <c r="A407" s="17">
        <v>45094</v>
      </c>
      <c r="B407" s="23" t="s">
        <v>49</v>
      </c>
      <c r="F407" s="23" t="s">
        <v>46</v>
      </c>
      <c r="G407" s="23" t="s">
        <v>49</v>
      </c>
      <c r="H407" s="47" t="s">
        <v>80</v>
      </c>
      <c r="I407" s="23" t="s">
        <v>175</v>
      </c>
      <c r="K407" s="23" t="s">
        <v>83</v>
      </c>
      <c r="L407" s="7">
        <v>0.75</v>
      </c>
      <c r="R407" s="38">
        <v>6.75</v>
      </c>
      <c r="S407" s="23" t="s">
        <v>48</v>
      </c>
      <c r="T407" s="7" t="str">
        <f t="shared" si="106"/>
        <v>0.00</v>
      </c>
      <c r="U407" s="7">
        <f t="shared" si="161"/>
        <v>-0.75</v>
      </c>
      <c r="V407" s="22">
        <f t="shared" ref="V407:V408" si="167">V406+U407</f>
        <v>226.46000000000004</v>
      </c>
      <c r="W407" s="19">
        <f t="shared" ref="W407:W408" si="168">W406+L407</f>
        <v>711.85</v>
      </c>
      <c r="X407" s="32">
        <f t="shared" ref="X407:X408" si="169">SUM(V407/W407)</f>
        <v>0.31812881927372344</v>
      </c>
      <c r="Y407" s="31">
        <f t="shared" ref="Y407:Y408" si="170">V407/100</f>
        <v>2.2646000000000002</v>
      </c>
      <c r="Z407" s="45">
        <f t="shared" ref="Z407:Z408" si="171">V407*100</f>
        <v>22646.000000000004</v>
      </c>
      <c r="AA407" s="23" t="s">
        <v>48</v>
      </c>
    </row>
    <row r="408" spans="1:27" x14ac:dyDescent="0.6">
      <c r="A408" s="17">
        <v>45094</v>
      </c>
      <c r="B408" s="23" t="s">
        <v>49</v>
      </c>
      <c r="F408" s="23" t="s">
        <v>46</v>
      </c>
      <c r="G408" s="23" t="s">
        <v>49</v>
      </c>
      <c r="H408" s="47" t="s">
        <v>80</v>
      </c>
      <c r="I408" s="23" t="s">
        <v>59</v>
      </c>
      <c r="K408" s="23" t="s">
        <v>50</v>
      </c>
      <c r="L408" s="7">
        <v>0.75</v>
      </c>
      <c r="R408" s="38">
        <v>7.6</v>
      </c>
      <c r="S408" s="23" t="s">
        <v>48</v>
      </c>
      <c r="T408" s="7" t="str">
        <f t="shared" si="106"/>
        <v>0.00</v>
      </c>
      <c r="U408" s="7">
        <f t="shared" si="161"/>
        <v>-0.75</v>
      </c>
      <c r="V408" s="22">
        <f t="shared" si="167"/>
        <v>225.71000000000004</v>
      </c>
      <c r="W408" s="19">
        <f t="shared" si="168"/>
        <v>712.6</v>
      </c>
      <c r="X408" s="32">
        <f t="shared" si="169"/>
        <v>0.31674150996351391</v>
      </c>
      <c r="Y408" s="31">
        <f t="shared" si="170"/>
        <v>2.2571000000000003</v>
      </c>
      <c r="Z408" s="45">
        <f t="shared" si="171"/>
        <v>22571.000000000004</v>
      </c>
      <c r="AA408" s="23" t="s">
        <v>48</v>
      </c>
    </row>
    <row r="409" spans="1:27" x14ac:dyDescent="0.6">
      <c r="A409" s="17">
        <v>45095</v>
      </c>
      <c r="B409" s="23" t="s">
        <v>49</v>
      </c>
      <c r="F409" s="23" t="s">
        <v>46</v>
      </c>
      <c r="G409" s="23" t="s">
        <v>49</v>
      </c>
      <c r="H409" s="47" t="s">
        <v>80</v>
      </c>
      <c r="I409" s="23" t="s">
        <v>176</v>
      </c>
      <c r="K409" s="23" t="s">
        <v>83</v>
      </c>
      <c r="L409" s="7">
        <v>0.15</v>
      </c>
      <c r="R409" s="38">
        <v>51</v>
      </c>
      <c r="S409" s="23" t="s">
        <v>48</v>
      </c>
      <c r="T409" s="7" t="str">
        <f t="shared" si="106"/>
        <v>0.00</v>
      </c>
      <c r="U409" s="7">
        <f t="shared" si="161"/>
        <v>-0.15</v>
      </c>
      <c r="V409" s="22">
        <f t="shared" ref="V409" si="172">V408+U409</f>
        <v>225.56000000000003</v>
      </c>
      <c r="W409" s="19">
        <f t="shared" ref="W409" si="173">W408+L409</f>
        <v>712.75</v>
      </c>
      <c r="X409" s="32">
        <f t="shared" ref="X409" si="174">SUM(V409/W409)</f>
        <v>0.31646439845668189</v>
      </c>
      <c r="Y409" s="31">
        <f t="shared" ref="Y409" si="175">V409/100</f>
        <v>2.2556000000000003</v>
      </c>
      <c r="Z409" s="45">
        <f t="shared" ref="Z409" si="176">V409*100</f>
        <v>22556.000000000004</v>
      </c>
      <c r="AA409" s="23" t="s">
        <v>48</v>
      </c>
    </row>
    <row r="410" spans="1:27" x14ac:dyDescent="0.6">
      <c r="A410" s="17">
        <v>45095</v>
      </c>
      <c r="B410" s="23" t="s">
        <v>49</v>
      </c>
      <c r="F410" s="23" t="s">
        <v>46</v>
      </c>
      <c r="G410" s="23" t="s">
        <v>49</v>
      </c>
      <c r="H410" s="47" t="s">
        <v>80</v>
      </c>
      <c r="I410" s="23" t="s">
        <v>177</v>
      </c>
      <c r="K410" s="23" t="s">
        <v>83</v>
      </c>
      <c r="L410" s="38">
        <v>1.5</v>
      </c>
      <c r="R410" s="38">
        <v>4.7</v>
      </c>
      <c r="S410" s="23" t="s">
        <v>48</v>
      </c>
      <c r="T410" s="7" t="str">
        <f t="shared" si="106"/>
        <v>0.00</v>
      </c>
      <c r="U410" s="38">
        <f t="shared" si="161"/>
        <v>-1.5</v>
      </c>
      <c r="V410" s="22">
        <f t="shared" ref="V410" si="177">V409+U410</f>
        <v>224.06000000000003</v>
      </c>
      <c r="W410" s="19">
        <f t="shared" ref="W410" si="178">W409+L410</f>
        <v>714.25</v>
      </c>
      <c r="X410" s="32">
        <f t="shared" ref="X410" si="179">SUM(V410/W410)</f>
        <v>0.31369968498424927</v>
      </c>
      <c r="Y410" s="31">
        <f t="shared" ref="Y410" si="180">V410/100</f>
        <v>2.2406000000000001</v>
      </c>
      <c r="Z410" s="45">
        <f t="shared" ref="Z410" si="181">V410*100</f>
        <v>22406.000000000004</v>
      </c>
      <c r="AA410" s="23" t="s">
        <v>48</v>
      </c>
    </row>
    <row r="411" spans="1:27" x14ac:dyDescent="0.6">
      <c r="A411" s="17">
        <v>45099</v>
      </c>
      <c r="B411" s="23" t="s">
        <v>49</v>
      </c>
      <c r="F411" s="23" t="s">
        <v>46</v>
      </c>
      <c r="G411" s="23" t="s">
        <v>49</v>
      </c>
      <c r="H411" s="47" t="s">
        <v>81</v>
      </c>
      <c r="I411" s="48" t="s">
        <v>59</v>
      </c>
      <c r="K411" s="23" t="s">
        <v>50</v>
      </c>
      <c r="L411" s="7">
        <v>1.25</v>
      </c>
      <c r="R411" s="38">
        <v>6.18</v>
      </c>
      <c r="S411" s="23" t="s">
        <v>47</v>
      </c>
      <c r="T411" s="7">
        <f t="shared" si="106"/>
        <v>7.73</v>
      </c>
      <c r="U411" s="7">
        <f t="shared" ref="U411:U413" si="182">-$L411+T411</f>
        <v>6.48</v>
      </c>
      <c r="V411" s="22">
        <f t="shared" ref="V411" si="183">V410+U411</f>
        <v>230.54000000000002</v>
      </c>
      <c r="W411" s="19">
        <f t="shared" ref="W411" si="184">W410+L411</f>
        <v>715.5</v>
      </c>
      <c r="X411" s="32">
        <f t="shared" ref="X411" si="185">SUM(V411/W411)</f>
        <v>0.3222082459818309</v>
      </c>
      <c r="Y411" s="31">
        <f t="shared" ref="Y411" si="186">V411/100</f>
        <v>2.3054000000000001</v>
      </c>
      <c r="Z411" s="45">
        <f t="shared" ref="Z411" si="187">V411*100</f>
        <v>23054.000000000004</v>
      </c>
      <c r="AA411" s="23" t="s">
        <v>47</v>
      </c>
    </row>
    <row r="412" spans="1:27" x14ac:dyDescent="0.6">
      <c r="A412" s="17">
        <v>45101</v>
      </c>
      <c r="B412" s="23" t="s">
        <v>49</v>
      </c>
      <c r="F412" s="23" t="s">
        <v>46</v>
      </c>
      <c r="G412" s="23" t="s">
        <v>49</v>
      </c>
      <c r="H412" s="47" t="s">
        <v>81</v>
      </c>
      <c r="I412" s="23" t="s">
        <v>59</v>
      </c>
      <c r="K412" s="23" t="s">
        <v>50</v>
      </c>
      <c r="L412" s="7">
        <v>1.25</v>
      </c>
      <c r="R412" s="38">
        <v>5.62</v>
      </c>
      <c r="S412" s="23" t="s">
        <v>48</v>
      </c>
      <c r="T412" s="7" t="str">
        <f t="shared" si="106"/>
        <v>0.00</v>
      </c>
      <c r="U412" s="7">
        <f t="shared" si="182"/>
        <v>-1.25</v>
      </c>
      <c r="V412" s="22">
        <f t="shared" ref="V412" si="188">V411+U412</f>
        <v>229.29000000000002</v>
      </c>
      <c r="W412" s="19">
        <f t="shared" ref="W412" si="189">W411+L412</f>
        <v>716.75</v>
      </c>
      <c r="X412" s="32">
        <f t="shared" ref="X412" si="190">SUM(V412/W412)</f>
        <v>0.31990233693756542</v>
      </c>
      <c r="Y412" s="31">
        <f t="shared" ref="Y412" si="191">V412/100</f>
        <v>2.2929000000000004</v>
      </c>
      <c r="Z412" s="45">
        <f t="shared" ref="Z412" si="192">V412*100</f>
        <v>22929.000000000004</v>
      </c>
      <c r="AA412" s="23" t="s">
        <v>48</v>
      </c>
    </row>
    <row r="413" spans="1:27" x14ac:dyDescent="0.6">
      <c r="A413" s="17">
        <v>45102</v>
      </c>
      <c r="B413" s="23" t="s">
        <v>49</v>
      </c>
      <c r="F413" s="23" t="s">
        <v>46</v>
      </c>
      <c r="G413" s="23" t="s">
        <v>49</v>
      </c>
      <c r="H413" s="47" t="s">
        <v>81</v>
      </c>
      <c r="I413" s="23" t="s">
        <v>178</v>
      </c>
      <c r="K413" s="23" t="s">
        <v>83</v>
      </c>
      <c r="L413" s="7">
        <v>1.75</v>
      </c>
      <c r="R413" s="38">
        <v>4.25</v>
      </c>
      <c r="S413" s="23" t="s">
        <v>48</v>
      </c>
      <c r="T413" s="7" t="str">
        <f t="shared" si="106"/>
        <v>0.00</v>
      </c>
      <c r="U413" s="7">
        <f t="shared" si="182"/>
        <v>-1.75</v>
      </c>
      <c r="V413" s="22">
        <f t="shared" ref="V413" si="193">V412+U413</f>
        <v>227.54000000000002</v>
      </c>
      <c r="W413" s="19">
        <f t="shared" ref="W413" si="194">W412+L413</f>
        <v>718.5</v>
      </c>
      <c r="X413" s="32">
        <f t="shared" ref="X413" si="195">SUM(V413/W413)</f>
        <v>0.31668754349338901</v>
      </c>
      <c r="Y413" s="31">
        <f t="shared" ref="Y413" si="196">V413/100</f>
        <v>2.2754000000000003</v>
      </c>
      <c r="Z413" s="45">
        <f t="shared" ref="Z413" si="197">V413*100</f>
        <v>22754.000000000004</v>
      </c>
      <c r="AA413" s="23" t="s">
        <v>48</v>
      </c>
    </row>
    <row r="414" spans="1:27" x14ac:dyDescent="0.6">
      <c r="A414" s="17">
        <v>45106</v>
      </c>
      <c r="B414" s="23" t="s">
        <v>49</v>
      </c>
      <c r="F414" s="23" t="s">
        <v>46</v>
      </c>
      <c r="G414" s="23" t="s">
        <v>49</v>
      </c>
      <c r="H414" s="47" t="s">
        <v>88</v>
      </c>
      <c r="I414" s="48" t="s">
        <v>59</v>
      </c>
      <c r="K414" s="23" t="s">
        <v>50</v>
      </c>
      <c r="L414" s="38">
        <v>1</v>
      </c>
      <c r="R414" s="38">
        <v>3.09</v>
      </c>
      <c r="S414" s="23" t="s">
        <v>47</v>
      </c>
      <c r="T414" s="7">
        <f t="shared" si="106"/>
        <v>3.09</v>
      </c>
      <c r="U414" s="7">
        <f t="shared" ref="U414:U417" si="198">-$L414+T414</f>
        <v>2.09</v>
      </c>
      <c r="V414" s="22">
        <f t="shared" ref="V414:V417" si="199">V413+U414</f>
        <v>229.63000000000002</v>
      </c>
      <c r="W414" s="19">
        <f t="shared" ref="W414:W417" si="200">W413+L414</f>
        <v>719.5</v>
      </c>
      <c r="X414" s="32">
        <f t="shared" ref="X414:X417" si="201">SUM(V414/W414)</f>
        <v>0.31915218902015291</v>
      </c>
      <c r="Y414" s="31">
        <f t="shared" ref="Y414:Y417" si="202">V414/100</f>
        <v>2.2963000000000005</v>
      </c>
      <c r="Z414" s="45">
        <f t="shared" ref="Z414:Z417" si="203">V414*100</f>
        <v>22963.000000000004</v>
      </c>
      <c r="AA414" s="23" t="s">
        <v>47</v>
      </c>
    </row>
    <row r="415" spans="1:27" x14ac:dyDescent="0.6">
      <c r="A415" s="17">
        <v>45108</v>
      </c>
      <c r="B415" s="23" t="s">
        <v>49</v>
      </c>
      <c r="F415" s="23" t="s">
        <v>46</v>
      </c>
      <c r="G415" s="23" t="s">
        <v>49</v>
      </c>
      <c r="H415" s="47" t="s">
        <v>88</v>
      </c>
      <c r="I415" s="23" t="s">
        <v>59</v>
      </c>
      <c r="K415" s="23" t="s">
        <v>50</v>
      </c>
      <c r="L415" s="38">
        <v>0.75</v>
      </c>
      <c r="R415" s="38">
        <v>6.9</v>
      </c>
      <c r="S415" s="23" t="s">
        <v>48</v>
      </c>
      <c r="T415" s="7" t="str">
        <f t="shared" si="106"/>
        <v>0.00</v>
      </c>
      <c r="U415" s="7">
        <f t="shared" si="198"/>
        <v>-0.75</v>
      </c>
      <c r="V415" s="22">
        <f t="shared" si="199"/>
        <v>228.88000000000002</v>
      </c>
      <c r="W415" s="19">
        <f t="shared" si="200"/>
        <v>720.25</v>
      </c>
      <c r="X415" s="32">
        <f t="shared" si="201"/>
        <v>0.31777854911489067</v>
      </c>
      <c r="Y415" s="31">
        <f t="shared" si="202"/>
        <v>2.2888000000000002</v>
      </c>
      <c r="Z415" s="45">
        <f t="shared" si="203"/>
        <v>22888.000000000004</v>
      </c>
      <c r="AA415" s="23" t="s">
        <v>48</v>
      </c>
    </row>
    <row r="416" spans="1:27" x14ac:dyDescent="0.6">
      <c r="A416" s="17">
        <v>45109</v>
      </c>
      <c r="B416" s="23" t="s">
        <v>49</v>
      </c>
      <c r="F416" s="23" t="s">
        <v>46</v>
      </c>
      <c r="G416" s="23" t="s">
        <v>49</v>
      </c>
      <c r="H416" s="47" t="s">
        <v>88</v>
      </c>
      <c r="I416" s="23" t="s">
        <v>179</v>
      </c>
      <c r="K416" s="23" t="s">
        <v>83</v>
      </c>
      <c r="L416" s="7">
        <v>1.75</v>
      </c>
      <c r="R416" s="38">
        <v>4</v>
      </c>
      <c r="S416" s="23" t="s">
        <v>48</v>
      </c>
      <c r="T416" s="7" t="str">
        <f t="shared" si="106"/>
        <v>0.00</v>
      </c>
      <c r="U416" s="7">
        <f t="shared" si="198"/>
        <v>-1.75</v>
      </c>
      <c r="V416" s="22">
        <f t="shared" si="199"/>
        <v>227.13000000000002</v>
      </c>
      <c r="W416" s="19">
        <f t="shared" si="200"/>
        <v>722</v>
      </c>
      <c r="X416" s="32">
        <f t="shared" si="201"/>
        <v>0.31458448753462609</v>
      </c>
      <c r="Y416" s="31">
        <f t="shared" si="202"/>
        <v>2.2713000000000001</v>
      </c>
      <c r="Z416" s="45">
        <f t="shared" si="203"/>
        <v>22713.000000000004</v>
      </c>
      <c r="AA416" s="23" t="s">
        <v>48</v>
      </c>
    </row>
    <row r="417" spans="1:27" x14ac:dyDescent="0.6">
      <c r="A417" s="17">
        <v>45109</v>
      </c>
      <c r="B417" s="23" t="s">
        <v>49</v>
      </c>
      <c r="F417" s="23" t="s">
        <v>46</v>
      </c>
      <c r="G417" s="23" t="s">
        <v>49</v>
      </c>
      <c r="H417" s="47" t="s">
        <v>88</v>
      </c>
      <c r="I417" s="23" t="s">
        <v>59</v>
      </c>
      <c r="K417" s="23" t="s">
        <v>50</v>
      </c>
      <c r="L417" s="7">
        <v>0.75</v>
      </c>
      <c r="R417" s="38">
        <v>6.73</v>
      </c>
      <c r="S417" s="23" t="s">
        <v>48</v>
      </c>
      <c r="T417" s="7" t="str">
        <f t="shared" si="106"/>
        <v>0.00</v>
      </c>
      <c r="U417" s="7">
        <f t="shared" si="198"/>
        <v>-0.75</v>
      </c>
      <c r="V417" s="22">
        <f t="shared" si="199"/>
        <v>226.38000000000002</v>
      </c>
      <c r="W417" s="19">
        <f t="shared" si="200"/>
        <v>722.75</v>
      </c>
      <c r="X417" s="32">
        <f t="shared" si="201"/>
        <v>0.31322033898305091</v>
      </c>
      <c r="Y417" s="31">
        <f t="shared" si="202"/>
        <v>2.2638000000000003</v>
      </c>
      <c r="Z417" s="45">
        <f t="shared" si="203"/>
        <v>22638.000000000004</v>
      </c>
      <c r="AA417" s="23" t="s">
        <v>48</v>
      </c>
    </row>
    <row r="418" spans="1:27" x14ac:dyDescent="0.6">
      <c r="A418" s="17">
        <v>45114</v>
      </c>
      <c r="B418" s="23" t="s">
        <v>49</v>
      </c>
      <c r="F418" s="23" t="s">
        <v>46</v>
      </c>
      <c r="G418" s="23" t="s">
        <v>49</v>
      </c>
      <c r="H418" s="47" t="s">
        <v>90</v>
      </c>
      <c r="I418" s="48" t="s">
        <v>54</v>
      </c>
      <c r="K418" s="23" t="s">
        <v>50</v>
      </c>
      <c r="L418" s="7">
        <v>0.75</v>
      </c>
      <c r="R418" s="38">
        <v>3.66</v>
      </c>
      <c r="S418" s="23" t="s">
        <v>47</v>
      </c>
      <c r="T418" s="7">
        <f t="shared" si="106"/>
        <v>2.75</v>
      </c>
      <c r="U418" s="38">
        <f t="shared" ref="U418:U422" si="204">-$L418+T418</f>
        <v>2</v>
      </c>
      <c r="V418" s="22">
        <f t="shared" ref="V418" si="205">V417+U418</f>
        <v>228.38000000000002</v>
      </c>
      <c r="W418" s="19">
        <f t="shared" ref="W418" si="206">W417+L418</f>
        <v>723.5</v>
      </c>
      <c r="X418" s="32">
        <f t="shared" ref="X418" si="207">SUM(V418/W418)</f>
        <v>0.31565998617829999</v>
      </c>
      <c r="Y418" s="31">
        <f t="shared" ref="Y418" si="208">V418/100</f>
        <v>2.2838000000000003</v>
      </c>
      <c r="Z418" s="45">
        <f t="shared" ref="Z418" si="209">V418*100</f>
        <v>22838.000000000004</v>
      </c>
      <c r="AA418" s="23" t="s">
        <v>47</v>
      </c>
    </row>
    <row r="419" spans="1:27" x14ac:dyDescent="0.6">
      <c r="A419" s="17">
        <v>45115</v>
      </c>
      <c r="B419" s="23" t="s">
        <v>49</v>
      </c>
      <c r="F419" s="23" t="s">
        <v>46</v>
      </c>
      <c r="G419" s="23" t="s">
        <v>49</v>
      </c>
      <c r="H419" s="47" t="s">
        <v>90</v>
      </c>
      <c r="I419" s="23" t="s">
        <v>54</v>
      </c>
      <c r="K419" s="23" t="s">
        <v>50</v>
      </c>
      <c r="L419" s="38">
        <v>0.5</v>
      </c>
      <c r="R419" s="38">
        <v>8.5</v>
      </c>
      <c r="S419" s="23" t="s">
        <v>48</v>
      </c>
      <c r="T419" s="7" t="str">
        <f t="shared" si="106"/>
        <v>0.00</v>
      </c>
      <c r="U419" s="38">
        <f t="shared" si="204"/>
        <v>-0.5</v>
      </c>
      <c r="V419" s="22">
        <f t="shared" ref="V419" si="210">V418+U419</f>
        <v>227.88000000000002</v>
      </c>
      <c r="W419" s="19">
        <f t="shared" ref="W419" si="211">W418+L419</f>
        <v>724</v>
      </c>
      <c r="X419" s="32">
        <f t="shared" ref="X419" si="212">SUM(V419/W419)</f>
        <v>0.31475138121546964</v>
      </c>
      <c r="Y419" s="31">
        <f t="shared" ref="Y419" si="213">V419/100</f>
        <v>2.2788000000000004</v>
      </c>
      <c r="Z419" s="45">
        <f t="shared" ref="Z419" si="214">V419*100</f>
        <v>22788.000000000004</v>
      </c>
      <c r="AA419" s="23" t="s">
        <v>48</v>
      </c>
    </row>
    <row r="420" spans="1:27" x14ac:dyDescent="0.6">
      <c r="A420" s="17">
        <v>45115</v>
      </c>
      <c r="B420" s="23" t="s">
        <v>49</v>
      </c>
      <c r="F420" s="23" t="s">
        <v>46</v>
      </c>
      <c r="G420" s="23" t="s">
        <v>49</v>
      </c>
      <c r="H420" s="47" t="s">
        <v>90</v>
      </c>
      <c r="I420" s="23" t="s">
        <v>59</v>
      </c>
      <c r="K420" s="23" t="s">
        <v>50</v>
      </c>
      <c r="L420" s="38">
        <v>1.25</v>
      </c>
      <c r="R420" s="38">
        <v>5.71</v>
      </c>
      <c r="S420" s="23" t="s">
        <v>48</v>
      </c>
      <c r="T420" s="7" t="str">
        <f t="shared" si="106"/>
        <v>0.00</v>
      </c>
      <c r="U420" s="7">
        <f t="shared" si="204"/>
        <v>-1.25</v>
      </c>
      <c r="V420" s="22">
        <f t="shared" ref="V420:V422" si="215">V419+U420</f>
        <v>226.63000000000002</v>
      </c>
      <c r="W420" s="19">
        <f t="shared" ref="W420:W422" si="216">W419+L420</f>
        <v>725.25</v>
      </c>
      <c r="X420" s="32">
        <f t="shared" ref="X420:X422" si="217">SUM(V420/W420)</f>
        <v>0.312485349879352</v>
      </c>
      <c r="Y420" s="31">
        <f t="shared" ref="Y420:Y422" si="218">V420/100</f>
        <v>2.2663000000000002</v>
      </c>
      <c r="Z420" s="45">
        <f t="shared" ref="Z420:Z422" si="219">V420*100</f>
        <v>22663.000000000004</v>
      </c>
      <c r="AA420" s="23" t="s">
        <v>48</v>
      </c>
    </row>
    <row r="421" spans="1:27" x14ac:dyDescent="0.6">
      <c r="A421" s="17">
        <v>45115</v>
      </c>
      <c r="B421" s="23" t="s">
        <v>49</v>
      </c>
      <c r="F421" s="23" t="s">
        <v>46</v>
      </c>
      <c r="G421" s="23" t="s">
        <v>49</v>
      </c>
      <c r="H421" s="47" t="s">
        <v>90</v>
      </c>
      <c r="I421" s="23" t="s">
        <v>59</v>
      </c>
      <c r="K421" s="23" t="s">
        <v>50</v>
      </c>
      <c r="L421" s="38">
        <v>0.75</v>
      </c>
      <c r="R421" s="38">
        <v>7.37</v>
      </c>
      <c r="S421" s="23" t="s">
        <v>48</v>
      </c>
      <c r="T421" s="7" t="str">
        <f t="shared" si="106"/>
        <v>0.00</v>
      </c>
      <c r="U421" s="7">
        <f t="shared" si="204"/>
        <v>-0.75</v>
      </c>
      <c r="V421" s="22">
        <f t="shared" si="215"/>
        <v>225.88000000000002</v>
      </c>
      <c r="W421" s="19">
        <f t="shared" si="216"/>
        <v>726</v>
      </c>
      <c r="X421" s="32">
        <f t="shared" si="217"/>
        <v>0.31112947658402207</v>
      </c>
      <c r="Y421" s="31">
        <f t="shared" si="218"/>
        <v>2.2588000000000004</v>
      </c>
      <c r="Z421" s="45">
        <f t="shared" si="219"/>
        <v>22588.000000000004</v>
      </c>
      <c r="AA421" s="23" t="s">
        <v>48</v>
      </c>
    </row>
    <row r="422" spans="1:27" x14ac:dyDescent="0.6">
      <c r="A422" s="17">
        <v>45116</v>
      </c>
      <c r="B422" s="23" t="s">
        <v>49</v>
      </c>
      <c r="F422" s="23" t="s">
        <v>46</v>
      </c>
      <c r="G422" s="23" t="s">
        <v>49</v>
      </c>
      <c r="H422" s="47" t="s">
        <v>90</v>
      </c>
      <c r="I422" s="23" t="s">
        <v>59</v>
      </c>
      <c r="K422" s="23" t="s">
        <v>50</v>
      </c>
      <c r="L422" s="38">
        <v>1.5</v>
      </c>
      <c r="R422" s="38">
        <v>4.62</v>
      </c>
      <c r="S422" s="23" t="s">
        <v>48</v>
      </c>
      <c r="T422" s="7" t="str">
        <f t="shared" si="106"/>
        <v>0.00</v>
      </c>
      <c r="U422" s="38">
        <f t="shared" si="204"/>
        <v>-1.5</v>
      </c>
      <c r="V422" s="22">
        <f t="shared" si="215"/>
        <v>224.38000000000002</v>
      </c>
      <c r="W422" s="19">
        <f t="shared" si="216"/>
        <v>727.5</v>
      </c>
      <c r="X422" s="32">
        <f t="shared" si="217"/>
        <v>0.30842611683848803</v>
      </c>
      <c r="Y422" s="31">
        <f t="shared" si="218"/>
        <v>2.2438000000000002</v>
      </c>
      <c r="Z422" s="45">
        <f t="shared" si="219"/>
        <v>22438.000000000004</v>
      </c>
      <c r="AA422" s="23" t="s">
        <v>48</v>
      </c>
    </row>
    <row r="423" spans="1:27" x14ac:dyDescent="0.6">
      <c r="A423" s="17">
        <v>45120</v>
      </c>
      <c r="B423" s="23" t="s">
        <v>49</v>
      </c>
      <c r="F423" s="23" t="s">
        <v>46</v>
      </c>
      <c r="G423" s="23" t="s">
        <v>49</v>
      </c>
      <c r="H423" s="47" t="s">
        <v>96</v>
      </c>
      <c r="I423" s="48" t="s">
        <v>180</v>
      </c>
      <c r="K423" s="23" t="s">
        <v>83</v>
      </c>
      <c r="L423" s="38">
        <v>0.5</v>
      </c>
      <c r="R423" s="38">
        <v>11</v>
      </c>
      <c r="S423" s="23" t="s">
        <v>47</v>
      </c>
      <c r="T423" s="7">
        <f t="shared" si="106"/>
        <v>5.5</v>
      </c>
      <c r="U423" s="38">
        <f t="shared" ref="U423:U427" si="220">-$L423+T423</f>
        <v>5</v>
      </c>
      <c r="V423" s="22">
        <f t="shared" ref="V423" si="221">V422+U423</f>
        <v>229.38000000000002</v>
      </c>
      <c r="W423" s="19">
        <f t="shared" ref="W423" si="222">W422+L423</f>
        <v>728</v>
      </c>
      <c r="X423" s="32">
        <f t="shared" ref="X423" si="223">SUM(V423/W423)</f>
        <v>0.31508241758241762</v>
      </c>
      <c r="Y423" s="31">
        <f t="shared" ref="Y423" si="224">V423/100</f>
        <v>2.2938000000000001</v>
      </c>
      <c r="Z423" s="45">
        <f t="shared" ref="Z423" si="225">V423*100</f>
        <v>22938.000000000004</v>
      </c>
      <c r="AA423" s="23" t="s">
        <v>47</v>
      </c>
    </row>
    <row r="424" spans="1:27" x14ac:dyDescent="0.6">
      <c r="A424" s="17">
        <v>45121</v>
      </c>
      <c r="B424" s="23" t="s">
        <v>49</v>
      </c>
      <c r="F424" s="23" t="s">
        <v>46</v>
      </c>
      <c r="G424" s="23" t="s">
        <v>49</v>
      </c>
      <c r="H424" s="47" t="s">
        <v>96</v>
      </c>
      <c r="I424" s="23" t="s">
        <v>59</v>
      </c>
      <c r="K424" s="23" t="s">
        <v>50</v>
      </c>
      <c r="L424" s="37">
        <v>1</v>
      </c>
      <c r="R424" s="38">
        <v>7.39</v>
      </c>
      <c r="S424" s="23" t="s">
        <v>48</v>
      </c>
      <c r="T424" s="7" t="str">
        <f t="shared" si="106"/>
        <v>0.00</v>
      </c>
      <c r="U424" s="38">
        <f t="shared" si="220"/>
        <v>-1</v>
      </c>
      <c r="V424" s="22">
        <f t="shared" ref="V424" si="226">V423+U424</f>
        <v>228.38000000000002</v>
      </c>
      <c r="W424" s="19">
        <f t="shared" ref="W424" si="227">W423+L424</f>
        <v>729</v>
      </c>
      <c r="X424" s="32">
        <f t="shared" ref="X424" si="228">SUM(V424/W424)</f>
        <v>0.31327846364883405</v>
      </c>
      <c r="Y424" s="31">
        <f t="shared" ref="Y424" si="229">V424/100</f>
        <v>2.2838000000000003</v>
      </c>
      <c r="Z424" s="45">
        <f t="shared" ref="Z424" si="230">V424*100</f>
        <v>22838.000000000004</v>
      </c>
      <c r="AA424" s="23" t="s">
        <v>48</v>
      </c>
    </row>
    <row r="425" spans="1:27" x14ac:dyDescent="0.6">
      <c r="A425" s="17">
        <v>45122</v>
      </c>
      <c r="B425" s="23" t="s">
        <v>49</v>
      </c>
      <c r="F425" s="23" t="s">
        <v>46</v>
      </c>
      <c r="G425" s="23" t="s">
        <v>49</v>
      </c>
      <c r="H425" s="47" t="s">
        <v>96</v>
      </c>
      <c r="I425" s="23" t="s">
        <v>181</v>
      </c>
      <c r="K425" s="23" t="s">
        <v>83</v>
      </c>
      <c r="L425" s="7">
        <v>1.25</v>
      </c>
      <c r="R425" s="38">
        <v>6.5</v>
      </c>
      <c r="S425" s="23" t="s">
        <v>48</v>
      </c>
      <c r="T425" s="7" t="str">
        <f t="shared" si="106"/>
        <v>0.00</v>
      </c>
      <c r="U425" s="7">
        <f t="shared" si="220"/>
        <v>-1.25</v>
      </c>
      <c r="V425" s="22">
        <f t="shared" ref="V425" si="231">V424+U425</f>
        <v>227.13000000000002</v>
      </c>
      <c r="W425" s="19">
        <f t="shared" ref="W425" si="232">W424+L425</f>
        <v>730.25</v>
      </c>
      <c r="X425" s="32">
        <f t="shared" ref="X425" si="233">SUM(V425/W425)</f>
        <v>0.31103046901745979</v>
      </c>
      <c r="Y425" s="31">
        <f t="shared" ref="Y425" si="234">V425/100</f>
        <v>2.2713000000000001</v>
      </c>
      <c r="Z425" s="45">
        <f t="shared" ref="Z425" si="235">V425*100</f>
        <v>22713.000000000004</v>
      </c>
      <c r="AA425" s="23" t="s">
        <v>48</v>
      </c>
    </row>
    <row r="426" spans="1:27" x14ac:dyDescent="0.6">
      <c r="A426" s="17">
        <v>45122</v>
      </c>
      <c r="B426" s="23" t="s">
        <v>49</v>
      </c>
      <c r="F426" s="23" t="s">
        <v>46</v>
      </c>
      <c r="G426" s="23" t="s">
        <v>49</v>
      </c>
      <c r="H426" s="47" t="s">
        <v>96</v>
      </c>
      <c r="I426" s="23" t="s">
        <v>59</v>
      </c>
      <c r="K426" s="23" t="s">
        <v>50</v>
      </c>
      <c r="L426" s="7">
        <v>0.75</v>
      </c>
      <c r="R426" s="38">
        <v>9.35</v>
      </c>
      <c r="S426" s="23" t="s">
        <v>48</v>
      </c>
      <c r="T426" s="7" t="str">
        <f t="shared" si="106"/>
        <v>0.00</v>
      </c>
      <c r="U426" s="7">
        <f t="shared" si="220"/>
        <v>-0.75</v>
      </c>
      <c r="V426" s="22">
        <f t="shared" ref="V426" si="236">V425+U426</f>
        <v>226.38000000000002</v>
      </c>
      <c r="W426" s="19">
        <f t="shared" ref="W426" si="237">W425+L426</f>
        <v>731</v>
      </c>
      <c r="X426" s="32">
        <f t="shared" ref="X426" si="238">SUM(V426/W426)</f>
        <v>0.30968536251709988</v>
      </c>
      <c r="Y426" s="31">
        <f t="shared" ref="Y426" si="239">V426/100</f>
        <v>2.2638000000000003</v>
      </c>
      <c r="Z426" s="45">
        <f t="shared" ref="Z426" si="240">V426*100</f>
        <v>22638.000000000004</v>
      </c>
      <c r="AA426" s="23" t="s">
        <v>48</v>
      </c>
    </row>
    <row r="427" spans="1:27" x14ac:dyDescent="0.6">
      <c r="A427" s="17">
        <v>45123</v>
      </c>
      <c r="B427" s="23" t="s">
        <v>49</v>
      </c>
      <c r="F427" s="23" t="s">
        <v>46</v>
      </c>
      <c r="G427" s="23" t="s">
        <v>49</v>
      </c>
      <c r="H427" s="47" t="s">
        <v>96</v>
      </c>
      <c r="I427" s="23" t="s">
        <v>59</v>
      </c>
      <c r="K427" s="23" t="s">
        <v>50</v>
      </c>
      <c r="L427" s="7">
        <v>1.25</v>
      </c>
      <c r="R427" s="38">
        <v>5.74</v>
      </c>
      <c r="S427" s="23" t="s">
        <v>48</v>
      </c>
      <c r="T427" s="7" t="str">
        <f t="shared" si="106"/>
        <v>0.00</v>
      </c>
      <c r="U427" s="7">
        <f t="shared" si="220"/>
        <v>-1.25</v>
      </c>
      <c r="V427" s="22">
        <f t="shared" ref="V427" si="241">V426+U427</f>
        <v>225.13000000000002</v>
      </c>
      <c r="W427" s="19">
        <f t="shared" ref="W427" si="242">W426+L427</f>
        <v>732.25</v>
      </c>
      <c r="X427" s="32">
        <f t="shared" ref="X427" si="243">SUM(V427/W427)</f>
        <v>0.30744964151587578</v>
      </c>
      <c r="Y427" s="31">
        <f t="shared" ref="Y427" si="244">V427/100</f>
        <v>2.2513000000000001</v>
      </c>
      <c r="Z427" s="45">
        <f t="shared" ref="Z427" si="245">V427*100</f>
        <v>22513.000000000004</v>
      </c>
      <c r="AA427" s="23" t="s">
        <v>48</v>
      </c>
    </row>
    <row r="428" spans="1:27" x14ac:dyDescent="0.6">
      <c r="A428" s="17">
        <v>45128</v>
      </c>
      <c r="B428" s="23" t="s">
        <v>49</v>
      </c>
      <c r="F428" s="23" t="s">
        <v>46</v>
      </c>
      <c r="G428" s="23" t="s">
        <v>49</v>
      </c>
      <c r="H428" s="47" t="s">
        <v>97</v>
      </c>
      <c r="I428" s="23" t="s">
        <v>59</v>
      </c>
      <c r="K428" s="23" t="s">
        <v>50</v>
      </c>
      <c r="L428" s="7">
        <v>0.75</v>
      </c>
      <c r="R428" s="38">
        <v>6.73</v>
      </c>
      <c r="S428" s="23" t="s">
        <v>48</v>
      </c>
      <c r="T428" s="7" t="str">
        <f t="shared" si="106"/>
        <v>0.00</v>
      </c>
      <c r="U428" s="7">
        <f t="shared" ref="U428:U438" si="246">-$L428+T428</f>
        <v>-0.75</v>
      </c>
      <c r="V428" s="22">
        <f t="shared" ref="V428" si="247">V427+U428</f>
        <v>224.38000000000002</v>
      </c>
      <c r="W428" s="19">
        <f t="shared" ref="W428" si="248">W427+L428</f>
        <v>733</v>
      </c>
      <c r="X428" s="32">
        <f t="shared" ref="X428" si="249">SUM(V428/W428)</f>
        <v>0.30611186903137794</v>
      </c>
      <c r="Y428" s="31">
        <f t="shared" ref="Y428" si="250">V428/100</f>
        <v>2.2438000000000002</v>
      </c>
      <c r="Z428" s="45">
        <f t="shared" ref="Z428" si="251">V428*100</f>
        <v>22438.000000000004</v>
      </c>
      <c r="AA428" s="23" t="s">
        <v>48</v>
      </c>
    </row>
    <row r="429" spans="1:27" x14ac:dyDescent="0.6">
      <c r="A429" s="17">
        <v>45129</v>
      </c>
      <c r="B429" s="23" t="s">
        <v>49</v>
      </c>
      <c r="F429" s="23" t="s">
        <v>46</v>
      </c>
      <c r="G429" s="23" t="s">
        <v>49</v>
      </c>
      <c r="H429" s="47" t="s">
        <v>97</v>
      </c>
      <c r="I429" s="48" t="s">
        <v>59</v>
      </c>
      <c r="K429" s="23" t="s">
        <v>50</v>
      </c>
      <c r="L429" s="7">
        <v>1.25</v>
      </c>
      <c r="R429" s="38">
        <v>6.26</v>
      </c>
      <c r="S429" s="23" t="s">
        <v>47</v>
      </c>
      <c r="T429" s="7">
        <f t="shared" si="106"/>
        <v>7.83</v>
      </c>
      <c r="U429" s="7">
        <f t="shared" si="246"/>
        <v>6.58</v>
      </c>
      <c r="V429" s="22">
        <f t="shared" ref="V429:V430" si="252">V428+U429</f>
        <v>230.96000000000004</v>
      </c>
      <c r="W429" s="19">
        <f t="shared" ref="W429:W430" si="253">W428+L429</f>
        <v>734.25</v>
      </c>
      <c r="X429" s="32">
        <f t="shared" ref="X429:X430" si="254">SUM(V429/W429)</f>
        <v>0.31455226421518562</v>
      </c>
      <c r="Y429" s="31">
        <f t="shared" ref="Y429:Y430" si="255">V429/100</f>
        <v>2.3096000000000005</v>
      </c>
      <c r="Z429" s="45">
        <f t="shared" ref="Z429:Z430" si="256">V429*100</f>
        <v>23096.000000000004</v>
      </c>
      <c r="AA429" s="23" t="s">
        <v>47</v>
      </c>
    </row>
    <row r="430" spans="1:27" x14ac:dyDescent="0.6">
      <c r="A430" s="17">
        <v>45129</v>
      </c>
      <c r="B430" s="23" t="s">
        <v>49</v>
      </c>
      <c r="F430" s="23" t="s">
        <v>46</v>
      </c>
      <c r="G430" s="23" t="s">
        <v>49</v>
      </c>
      <c r="H430" s="47" t="s">
        <v>97</v>
      </c>
      <c r="I430" s="23" t="s">
        <v>59</v>
      </c>
      <c r="K430" s="23" t="s">
        <v>50</v>
      </c>
      <c r="L430" s="7">
        <v>0.75</v>
      </c>
      <c r="R430" s="38">
        <v>6.12</v>
      </c>
      <c r="S430" s="23" t="s">
        <v>48</v>
      </c>
      <c r="T430" s="7" t="str">
        <f t="shared" si="106"/>
        <v>0.00</v>
      </c>
      <c r="U430" s="7">
        <f t="shared" si="246"/>
        <v>-0.75</v>
      </c>
      <c r="V430" s="22">
        <f t="shared" si="252"/>
        <v>230.21000000000004</v>
      </c>
      <c r="W430" s="19">
        <f t="shared" si="253"/>
        <v>735</v>
      </c>
      <c r="X430" s="32">
        <f t="shared" si="254"/>
        <v>0.31321088435374156</v>
      </c>
      <c r="Y430" s="31">
        <f t="shared" si="255"/>
        <v>2.3021000000000003</v>
      </c>
      <c r="Z430" s="45">
        <f t="shared" si="256"/>
        <v>23021.000000000004</v>
      </c>
      <c r="AA430" s="23" t="s">
        <v>48</v>
      </c>
    </row>
    <row r="431" spans="1:27" x14ac:dyDescent="0.6">
      <c r="A431" s="17">
        <v>45130</v>
      </c>
      <c r="B431" s="23" t="s">
        <v>49</v>
      </c>
      <c r="F431" s="23" t="s">
        <v>46</v>
      </c>
      <c r="G431" s="23" t="s">
        <v>49</v>
      </c>
      <c r="H431" s="47" t="s">
        <v>97</v>
      </c>
      <c r="I431" s="23" t="s">
        <v>59</v>
      </c>
      <c r="K431" s="23" t="s">
        <v>50</v>
      </c>
      <c r="L431" s="7">
        <v>0.75</v>
      </c>
      <c r="R431" s="38">
        <v>7.6</v>
      </c>
      <c r="S431" s="23" t="s">
        <v>48</v>
      </c>
      <c r="T431" s="7" t="str">
        <f t="shared" si="106"/>
        <v>0.00</v>
      </c>
      <c r="U431" s="7">
        <f t="shared" si="246"/>
        <v>-0.75</v>
      </c>
      <c r="V431" s="22">
        <f t="shared" ref="V431" si="257">V430+U431</f>
        <v>229.46000000000004</v>
      </c>
      <c r="W431" s="19">
        <f t="shared" ref="W431" si="258">W430+L431</f>
        <v>735.75</v>
      </c>
      <c r="X431" s="32">
        <f t="shared" ref="X431" si="259">SUM(V431/W431)</f>
        <v>0.31187223921168883</v>
      </c>
      <c r="Y431" s="31">
        <f t="shared" ref="Y431" si="260">V431/100</f>
        <v>2.2946000000000004</v>
      </c>
      <c r="Z431" s="45">
        <f t="shared" ref="Z431" si="261">V431*100</f>
        <v>22946.000000000004</v>
      </c>
      <c r="AA431" s="23" t="s">
        <v>48</v>
      </c>
    </row>
    <row r="432" spans="1:27" x14ac:dyDescent="0.6">
      <c r="A432" s="17">
        <v>45135</v>
      </c>
      <c r="B432" s="23" t="s">
        <v>49</v>
      </c>
      <c r="F432" s="23" t="s">
        <v>46</v>
      </c>
      <c r="G432" s="23" t="s">
        <v>49</v>
      </c>
      <c r="H432" s="47" t="s">
        <v>98</v>
      </c>
      <c r="I432" s="48" t="s">
        <v>121</v>
      </c>
      <c r="K432" s="23" t="s">
        <v>50</v>
      </c>
      <c r="L432" s="7">
        <v>1.25</v>
      </c>
      <c r="R432" s="38">
        <v>5.55</v>
      </c>
      <c r="S432" s="23" t="s">
        <v>47</v>
      </c>
      <c r="T432" s="7">
        <f t="shared" si="106"/>
        <v>6.94</v>
      </c>
      <c r="U432" s="7">
        <f t="shared" si="246"/>
        <v>5.69</v>
      </c>
      <c r="V432" s="22">
        <f t="shared" ref="V432" si="262">V431+U432</f>
        <v>235.15000000000003</v>
      </c>
      <c r="W432" s="19">
        <f t="shared" ref="W432" si="263">W431+L432</f>
        <v>737</v>
      </c>
      <c r="X432" s="32">
        <f t="shared" ref="X432" si="264">SUM(V432/W432)</f>
        <v>0.31906377204884673</v>
      </c>
      <c r="Y432" s="31">
        <f t="shared" ref="Y432" si="265">V432/100</f>
        <v>2.3515000000000001</v>
      </c>
      <c r="Z432" s="45">
        <f t="shared" ref="Z432" si="266">V432*100</f>
        <v>23515.000000000004</v>
      </c>
      <c r="AA432" s="23" t="s">
        <v>47</v>
      </c>
    </row>
    <row r="433" spans="1:27" x14ac:dyDescent="0.6">
      <c r="A433" s="17">
        <v>45136</v>
      </c>
      <c r="B433" s="23" t="s">
        <v>49</v>
      </c>
      <c r="F433" s="23" t="s">
        <v>46</v>
      </c>
      <c r="G433" s="23" t="s">
        <v>49</v>
      </c>
      <c r="H433" s="47" t="s">
        <v>98</v>
      </c>
      <c r="I433" s="23" t="s">
        <v>59</v>
      </c>
      <c r="K433" s="23" t="s">
        <v>50</v>
      </c>
      <c r="L433" s="38">
        <v>1</v>
      </c>
      <c r="R433" s="38">
        <v>6</v>
      </c>
      <c r="S433" s="23" t="s">
        <v>48</v>
      </c>
      <c r="T433" s="7" t="str">
        <f t="shared" si="106"/>
        <v>0.00</v>
      </c>
      <c r="U433" s="38">
        <f t="shared" si="246"/>
        <v>-1</v>
      </c>
      <c r="V433" s="22">
        <f t="shared" ref="V433" si="267">V432+U433</f>
        <v>234.15000000000003</v>
      </c>
      <c r="W433" s="19">
        <f t="shared" ref="W433" si="268">W432+L433</f>
        <v>738</v>
      </c>
      <c r="X433" s="32">
        <f t="shared" ref="X433" si="269">SUM(V433/W433)</f>
        <v>0.31727642276422768</v>
      </c>
      <c r="Y433" s="31">
        <f t="shared" ref="Y433" si="270">V433/100</f>
        <v>2.3415000000000004</v>
      </c>
      <c r="Z433" s="45">
        <f t="shared" ref="Z433" si="271">V433*100</f>
        <v>23415.000000000004</v>
      </c>
      <c r="AA433" s="23" t="s">
        <v>48</v>
      </c>
    </row>
    <row r="434" spans="1:27" x14ac:dyDescent="0.6">
      <c r="A434" s="17">
        <v>45136</v>
      </c>
      <c r="B434" s="23" t="s">
        <v>49</v>
      </c>
      <c r="F434" s="23" t="s">
        <v>46</v>
      </c>
      <c r="G434" s="23" t="s">
        <v>49</v>
      </c>
      <c r="H434" s="47" t="s">
        <v>98</v>
      </c>
      <c r="I434" s="23" t="s">
        <v>59</v>
      </c>
      <c r="K434" s="23" t="s">
        <v>50</v>
      </c>
      <c r="L434" s="38">
        <v>0.5</v>
      </c>
      <c r="R434" s="38">
        <v>10.220000000000001</v>
      </c>
      <c r="S434" s="23" t="s">
        <v>48</v>
      </c>
      <c r="T434" s="7" t="str">
        <f t="shared" si="106"/>
        <v>0.00</v>
      </c>
      <c r="U434" s="38">
        <f t="shared" si="246"/>
        <v>-0.5</v>
      </c>
      <c r="V434" s="22">
        <f t="shared" ref="V434" si="272">V433+U434</f>
        <v>233.65000000000003</v>
      </c>
      <c r="W434" s="19">
        <f t="shared" ref="W434" si="273">W433+L434</f>
        <v>738.5</v>
      </c>
      <c r="X434" s="32">
        <f t="shared" ref="X434" si="274">SUM(V434/W434)</f>
        <v>0.31638456330399461</v>
      </c>
      <c r="Y434" s="31">
        <f t="shared" ref="Y434" si="275">V434/100</f>
        <v>2.3365000000000005</v>
      </c>
      <c r="Z434" s="45">
        <f t="shared" ref="Z434" si="276">V434*100</f>
        <v>23365.000000000004</v>
      </c>
      <c r="AA434" s="23" t="s">
        <v>48</v>
      </c>
    </row>
    <row r="435" spans="1:27" x14ac:dyDescent="0.6">
      <c r="A435" s="17">
        <v>45137</v>
      </c>
      <c r="B435" s="23" t="s">
        <v>49</v>
      </c>
      <c r="F435" s="23" t="s">
        <v>46</v>
      </c>
      <c r="G435" s="23" t="s">
        <v>49</v>
      </c>
      <c r="H435" s="47" t="s">
        <v>98</v>
      </c>
      <c r="I435" s="23" t="s">
        <v>182</v>
      </c>
      <c r="K435" s="23" t="s">
        <v>83</v>
      </c>
      <c r="L435" s="7">
        <v>1.25</v>
      </c>
      <c r="R435" s="38">
        <v>4.0999999999999996</v>
      </c>
      <c r="S435" s="23" t="s">
        <v>48</v>
      </c>
      <c r="T435" s="7" t="str">
        <f t="shared" si="106"/>
        <v>0.00</v>
      </c>
      <c r="U435" s="7">
        <f t="shared" si="246"/>
        <v>-1.25</v>
      </c>
      <c r="V435" s="22">
        <f t="shared" ref="V435" si="277">V434+U435</f>
        <v>232.40000000000003</v>
      </c>
      <c r="W435" s="19">
        <f t="shared" ref="W435" si="278">W434+L435</f>
        <v>739.75</v>
      </c>
      <c r="X435" s="32">
        <f t="shared" ref="X435" si="279">SUM(V435/W435)</f>
        <v>0.31416018925312611</v>
      </c>
      <c r="Y435" s="31">
        <f t="shared" ref="Y435" si="280">V435/100</f>
        <v>2.3240000000000003</v>
      </c>
      <c r="Z435" s="45">
        <f t="shared" ref="Z435" si="281">V435*100</f>
        <v>23240.000000000004</v>
      </c>
      <c r="AA435" s="23" t="s">
        <v>48</v>
      </c>
    </row>
    <row r="436" spans="1:27" x14ac:dyDescent="0.6">
      <c r="A436" s="17">
        <v>45137</v>
      </c>
      <c r="B436" s="23" t="s">
        <v>49</v>
      </c>
      <c r="F436" s="23" t="s">
        <v>46</v>
      </c>
      <c r="G436" s="23" t="s">
        <v>49</v>
      </c>
      <c r="H436" s="47" t="s">
        <v>98</v>
      </c>
      <c r="I436" s="48" t="s">
        <v>183</v>
      </c>
      <c r="K436" s="23" t="s">
        <v>83</v>
      </c>
      <c r="L436" s="7">
        <v>0.25</v>
      </c>
      <c r="R436" s="38">
        <v>41</v>
      </c>
      <c r="S436" s="23" t="s">
        <v>47</v>
      </c>
      <c r="T436" s="7">
        <f t="shared" si="106"/>
        <v>10.25</v>
      </c>
      <c r="U436" s="38">
        <f t="shared" si="246"/>
        <v>10</v>
      </c>
      <c r="V436" s="22">
        <f t="shared" ref="V436:V438" si="282">V435+U436</f>
        <v>242.40000000000003</v>
      </c>
      <c r="W436" s="19">
        <f t="shared" ref="W436:W438" si="283">W435+L436</f>
        <v>740</v>
      </c>
      <c r="X436" s="32">
        <f>SUM(V436/W436)</f>
        <v>0.32756756756756761</v>
      </c>
      <c r="Y436" s="31">
        <f>V436/100</f>
        <v>2.4240000000000004</v>
      </c>
      <c r="Z436" s="45">
        <f>V436*100</f>
        <v>24240.000000000004</v>
      </c>
      <c r="AA436" s="23" t="s">
        <v>47</v>
      </c>
    </row>
    <row r="437" spans="1:27" x14ac:dyDescent="0.6">
      <c r="A437" s="17">
        <v>45143</v>
      </c>
      <c r="B437" s="23" t="s">
        <v>49</v>
      </c>
      <c r="F437" s="23" t="s">
        <v>46</v>
      </c>
      <c r="G437" s="23" t="s">
        <v>49</v>
      </c>
      <c r="H437" s="47" t="s">
        <v>99</v>
      </c>
      <c r="I437" s="48" t="s">
        <v>59</v>
      </c>
      <c r="K437" s="23" t="s">
        <v>50</v>
      </c>
      <c r="L437" s="7">
        <v>1.25</v>
      </c>
      <c r="R437" s="38">
        <v>5.31</v>
      </c>
      <c r="S437" s="23" t="s">
        <v>47</v>
      </c>
      <c r="T437" s="7">
        <f t="shared" si="106"/>
        <v>6.64</v>
      </c>
      <c r="U437" s="7">
        <f t="shared" si="246"/>
        <v>5.39</v>
      </c>
      <c r="V437" s="22">
        <f t="shared" si="282"/>
        <v>247.79000000000002</v>
      </c>
      <c r="W437" s="19">
        <f t="shared" si="283"/>
        <v>741.25</v>
      </c>
      <c r="X437" s="32">
        <f t="shared" ref="X437:X438" si="284">SUM(V437/W437)</f>
        <v>0.33428667790893762</v>
      </c>
      <c r="Y437" s="31">
        <f t="shared" ref="Y437:Y438" si="285">V437/100</f>
        <v>2.4779</v>
      </c>
      <c r="Z437" s="45">
        <f t="shared" ref="Z437:Z438" si="286">V437*100</f>
        <v>24779.000000000004</v>
      </c>
      <c r="AA437" s="23" t="s">
        <v>47</v>
      </c>
    </row>
    <row r="438" spans="1:27" x14ac:dyDescent="0.6">
      <c r="A438" s="17">
        <v>45143</v>
      </c>
      <c r="B438" s="23" t="s">
        <v>49</v>
      </c>
      <c r="F438" s="23" t="s">
        <v>46</v>
      </c>
      <c r="G438" s="23" t="s">
        <v>49</v>
      </c>
      <c r="H438" s="47" t="s">
        <v>99</v>
      </c>
      <c r="I438" s="48" t="s">
        <v>155</v>
      </c>
      <c r="K438" s="23" t="s">
        <v>83</v>
      </c>
      <c r="L438" s="7">
        <v>0.75</v>
      </c>
      <c r="R438" s="38">
        <v>6</v>
      </c>
      <c r="S438" s="23" t="s">
        <v>47</v>
      </c>
      <c r="T438" s="38">
        <f t="shared" ref="T438:T501" si="287">IF(($AA438="W"),ROUND(($L438*$R438),2),"0.00")</f>
        <v>4.5</v>
      </c>
      <c r="U438" s="7">
        <f t="shared" si="246"/>
        <v>3.75</v>
      </c>
      <c r="V438" s="22">
        <f t="shared" si="282"/>
        <v>251.54000000000002</v>
      </c>
      <c r="W438" s="19">
        <f t="shared" si="283"/>
        <v>742</v>
      </c>
      <c r="X438" s="32">
        <f t="shared" si="284"/>
        <v>0.33900269541778977</v>
      </c>
      <c r="Y438" s="31">
        <f t="shared" si="285"/>
        <v>2.5154000000000001</v>
      </c>
      <c r="Z438" s="45">
        <f t="shared" si="286"/>
        <v>25154.000000000004</v>
      </c>
      <c r="AA438" s="23" t="s">
        <v>47</v>
      </c>
    </row>
    <row r="439" spans="1:27" x14ac:dyDescent="0.6">
      <c r="A439" s="17">
        <v>45144</v>
      </c>
      <c r="B439" s="23" t="s">
        <v>49</v>
      </c>
      <c r="F439" s="23" t="s">
        <v>46</v>
      </c>
      <c r="G439" s="23" t="s">
        <v>49</v>
      </c>
      <c r="H439" s="47" t="s">
        <v>99</v>
      </c>
      <c r="I439" s="23" t="s">
        <v>59</v>
      </c>
      <c r="K439" s="23" t="s">
        <v>50</v>
      </c>
      <c r="L439" s="7">
        <v>0.75</v>
      </c>
      <c r="R439" s="38">
        <v>8</v>
      </c>
      <c r="S439" s="23" t="s">
        <v>48</v>
      </c>
      <c r="T439" s="7" t="str">
        <f t="shared" si="287"/>
        <v>0.00</v>
      </c>
      <c r="U439" s="7">
        <f t="shared" ref="U439" si="288">-$L439+T439</f>
        <v>-0.75</v>
      </c>
      <c r="V439" s="22">
        <f t="shared" ref="V439" si="289">V438+U439</f>
        <v>250.79000000000002</v>
      </c>
      <c r="W439" s="19">
        <f t="shared" ref="W439" si="290">W438+L439</f>
        <v>742.75</v>
      </c>
      <c r="X439" s="32">
        <f t="shared" ref="X439" si="291">SUM(V439/W439)</f>
        <v>0.33765062268596435</v>
      </c>
      <c r="Y439" s="31">
        <f t="shared" ref="Y439" si="292">V439/100</f>
        <v>2.5079000000000002</v>
      </c>
      <c r="Z439" s="45">
        <f t="shared" ref="Z439" si="293">V439*100</f>
        <v>25079.000000000004</v>
      </c>
      <c r="AA439" s="23" t="s">
        <v>48</v>
      </c>
    </row>
    <row r="440" spans="1:27" x14ac:dyDescent="0.6">
      <c r="A440" s="17">
        <v>45149</v>
      </c>
      <c r="B440" s="23" t="s">
        <v>49</v>
      </c>
      <c r="F440" s="23" t="s">
        <v>46</v>
      </c>
      <c r="G440" s="23" t="s">
        <v>49</v>
      </c>
      <c r="H440" s="47" t="s">
        <v>100</v>
      </c>
      <c r="I440" s="23" t="s">
        <v>59</v>
      </c>
      <c r="K440" s="23" t="s">
        <v>50</v>
      </c>
      <c r="L440" s="7">
        <v>0.75</v>
      </c>
      <c r="R440" s="38">
        <v>7.44</v>
      </c>
      <c r="S440" s="23" t="s">
        <v>48</v>
      </c>
      <c r="T440" s="7" t="str">
        <f t="shared" si="287"/>
        <v>0.00</v>
      </c>
      <c r="U440" s="7">
        <f t="shared" ref="U440" si="294">-$L440+T440</f>
        <v>-0.75</v>
      </c>
      <c r="V440" s="22">
        <f t="shared" ref="V440" si="295">V439+U440</f>
        <v>250.04000000000002</v>
      </c>
      <c r="W440" s="19">
        <f t="shared" ref="W440" si="296">W439+L440</f>
        <v>743.5</v>
      </c>
      <c r="X440" s="32">
        <f t="shared" ref="X440" si="297">SUM(V440/W440)</f>
        <v>0.33630127774041696</v>
      </c>
      <c r="Y440" s="31">
        <f t="shared" ref="Y440" si="298">V440/100</f>
        <v>2.5004000000000004</v>
      </c>
      <c r="Z440" s="45">
        <f t="shared" ref="Z440" si="299">V440*100</f>
        <v>25004.000000000004</v>
      </c>
      <c r="AA440" s="23" t="s">
        <v>48</v>
      </c>
    </row>
    <row r="441" spans="1:27" x14ac:dyDescent="0.6">
      <c r="A441" s="17">
        <v>45150</v>
      </c>
      <c r="B441" s="23" t="s">
        <v>49</v>
      </c>
      <c r="F441" s="23" t="s">
        <v>46</v>
      </c>
      <c r="G441" s="23" t="s">
        <v>49</v>
      </c>
      <c r="H441" s="47" t="s">
        <v>100</v>
      </c>
      <c r="I441" s="23" t="s">
        <v>59</v>
      </c>
      <c r="K441" s="23" t="s">
        <v>50</v>
      </c>
      <c r="L441" s="7">
        <v>1.25</v>
      </c>
      <c r="R441" s="38">
        <v>5.49</v>
      </c>
      <c r="S441" s="23" t="s">
        <v>48</v>
      </c>
      <c r="T441" s="7" t="str">
        <f t="shared" si="287"/>
        <v>0.00</v>
      </c>
      <c r="U441" s="7">
        <f t="shared" ref="U441:U448" si="300">-$L441+T441</f>
        <v>-1.25</v>
      </c>
      <c r="V441" s="22">
        <f t="shared" ref="V441:V448" si="301">V440+U441</f>
        <v>248.79000000000002</v>
      </c>
      <c r="W441" s="19">
        <f t="shared" ref="W441:W448" si="302">W440+L441</f>
        <v>744.75</v>
      </c>
      <c r="X441" s="32">
        <f t="shared" ref="X441:X448" si="303">SUM(V441/W441)</f>
        <v>0.33405840886203425</v>
      </c>
      <c r="Y441" s="31">
        <f t="shared" ref="Y441:Y448" si="304">V441/100</f>
        <v>2.4879000000000002</v>
      </c>
      <c r="Z441" s="45">
        <f t="shared" ref="Z441:Z448" si="305">V441*100</f>
        <v>24879.000000000004</v>
      </c>
      <c r="AA441" s="23" t="s">
        <v>48</v>
      </c>
    </row>
    <row r="442" spans="1:27" x14ac:dyDescent="0.6">
      <c r="A442" s="17">
        <v>45150</v>
      </c>
      <c r="B442" s="23" t="s">
        <v>49</v>
      </c>
      <c r="F442" s="23" t="s">
        <v>46</v>
      </c>
      <c r="G442" s="23" t="s">
        <v>49</v>
      </c>
      <c r="H442" s="47" t="s">
        <v>100</v>
      </c>
      <c r="I442" s="23" t="s">
        <v>59</v>
      </c>
      <c r="K442" s="23" t="s">
        <v>50</v>
      </c>
      <c r="L442" s="38">
        <v>0.5</v>
      </c>
      <c r="R442" s="38">
        <v>11.82</v>
      </c>
      <c r="S442" s="23" t="s">
        <v>48</v>
      </c>
      <c r="T442" s="7" t="str">
        <f t="shared" si="287"/>
        <v>0.00</v>
      </c>
      <c r="U442" s="7">
        <f t="shared" si="300"/>
        <v>-0.5</v>
      </c>
      <c r="V442" s="22">
        <f t="shared" si="301"/>
        <v>248.29000000000002</v>
      </c>
      <c r="W442" s="19">
        <f t="shared" si="302"/>
        <v>745.25</v>
      </c>
      <c r="X442" s="32">
        <f t="shared" si="303"/>
        <v>0.33316336799731638</v>
      </c>
      <c r="Y442" s="31">
        <f t="shared" si="304"/>
        <v>2.4829000000000003</v>
      </c>
      <c r="Z442" s="45">
        <f t="shared" si="305"/>
        <v>24829.000000000004</v>
      </c>
      <c r="AA442" s="23" t="s">
        <v>48</v>
      </c>
    </row>
    <row r="443" spans="1:27" x14ac:dyDescent="0.6">
      <c r="A443" s="17">
        <v>45150</v>
      </c>
      <c r="B443" s="23" t="s">
        <v>49</v>
      </c>
      <c r="F443" s="23" t="s">
        <v>46</v>
      </c>
      <c r="G443" s="23" t="s">
        <v>49</v>
      </c>
      <c r="H443" s="47" t="s">
        <v>100</v>
      </c>
      <c r="I443" s="23" t="s">
        <v>59</v>
      </c>
      <c r="K443" s="23" t="s">
        <v>50</v>
      </c>
      <c r="L443" s="7">
        <v>0.75</v>
      </c>
      <c r="R443" s="38">
        <v>6.78</v>
      </c>
      <c r="S443" s="23" t="s">
        <v>48</v>
      </c>
      <c r="T443" s="7" t="str">
        <f t="shared" si="287"/>
        <v>0.00</v>
      </c>
      <c r="U443" s="7">
        <f t="shared" si="300"/>
        <v>-0.75</v>
      </c>
      <c r="V443" s="22">
        <f t="shared" si="301"/>
        <v>247.54000000000002</v>
      </c>
      <c r="W443" s="19">
        <f t="shared" si="302"/>
        <v>746</v>
      </c>
      <c r="X443" s="32">
        <f t="shared" si="303"/>
        <v>0.33182305630026815</v>
      </c>
      <c r="Y443" s="31">
        <f t="shared" si="304"/>
        <v>2.4754</v>
      </c>
      <c r="Z443" s="45">
        <f t="shared" si="305"/>
        <v>24754.000000000004</v>
      </c>
      <c r="AA443" s="23" t="s">
        <v>48</v>
      </c>
    </row>
    <row r="444" spans="1:27" x14ac:dyDescent="0.6">
      <c r="A444" s="17">
        <v>45151</v>
      </c>
      <c r="B444" s="23" t="s">
        <v>49</v>
      </c>
      <c r="F444" s="23" t="s">
        <v>46</v>
      </c>
      <c r="G444" s="23" t="s">
        <v>49</v>
      </c>
      <c r="H444" s="47" t="s">
        <v>100</v>
      </c>
      <c r="I444" s="23" t="s">
        <v>59</v>
      </c>
      <c r="K444" s="23" t="s">
        <v>50</v>
      </c>
      <c r="L444" s="7">
        <v>1.25</v>
      </c>
      <c r="R444" s="38">
        <v>6.64</v>
      </c>
      <c r="S444" s="23" t="s">
        <v>48</v>
      </c>
      <c r="T444" s="7" t="str">
        <f t="shared" si="287"/>
        <v>0.00</v>
      </c>
      <c r="U444" s="7">
        <f t="shared" si="300"/>
        <v>-1.25</v>
      </c>
      <c r="V444" s="22">
        <f t="shared" si="301"/>
        <v>246.29000000000002</v>
      </c>
      <c r="W444" s="19">
        <f t="shared" si="302"/>
        <v>747.25</v>
      </c>
      <c r="X444" s="32">
        <f t="shared" si="303"/>
        <v>0.32959518233522922</v>
      </c>
      <c r="Y444" s="31">
        <f t="shared" si="304"/>
        <v>2.4629000000000003</v>
      </c>
      <c r="Z444" s="45">
        <f t="shared" si="305"/>
        <v>24629.000000000004</v>
      </c>
      <c r="AA444" s="23" t="s">
        <v>48</v>
      </c>
    </row>
    <row r="445" spans="1:27" x14ac:dyDescent="0.6">
      <c r="A445" s="17">
        <v>45156</v>
      </c>
      <c r="B445" s="23" t="s">
        <v>49</v>
      </c>
      <c r="F445" s="23" t="s">
        <v>46</v>
      </c>
      <c r="G445" s="23" t="s">
        <v>49</v>
      </c>
      <c r="H445" s="47" t="s">
        <v>101</v>
      </c>
      <c r="I445" s="48" t="s">
        <v>59</v>
      </c>
      <c r="K445" s="23" t="s">
        <v>50</v>
      </c>
      <c r="L445" s="7">
        <v>1.25</v>
      </c>
      <c r="R445" s="38">
        <v>3.29</v>
      </c>
      <c r="S445" s="23" t="s">
        <v>47</v>
      </c>
      <c r="T445" s="7">
        <f t="shared" si="287"/>
        <v>4.1100000000000003</v>
      </c>
      <c r="U445" s="7">
        <f t="shared" si="300"/>
        <v>2.8600000000000003</v>
      </c>
      <c r="V445" s="22">
        <f t="shared" si="301"/>
        <v>249.15000000000003</v>
      </c>
      <c r="W445" s="19">
        <f t="shared" si="302"/>
        <v>748.5</v>
      </c>
      <c r="X445" s="32">
        <f t="shared" si="303"/>
        <v>0.33286573146292592</v>
      </c>
      <c r="Y445" s="31">
        <f t="shared" si="304"/>
        <v>2.4915000000000003</v>
      </c>
      <c r="Z445" s="45">
        <f t="shared" si="305"/>
        <v>24915.000000000004</v>
      </c>
      <c r="AA445" s="23" t="s">
        <v>47</v>
      </c>
    </row>
    <row r="446" spans="1:27" x14ac:dyDescent="0.6">
      <c r="A446" s="17">
        <v>45157</v>
      </c>
      <c r="B446" s="23" t="s">
        <v>49</v>
      </c>
      <c r="F446" s="23" t="s">
        <v>46</v>
      </c>
      <c r="G446" s="23" t="s">
        <v>49</v>
      </c>
      <c r="H446" s="47" t="s">
        <v>101</v>
      </c>
      <c r="I446" s="23" t="s">
        <v>158</v>
      </c>
      <c r="K446" s="23" t="s">
        <v>83</v>
      </c>
      <c r="L446" s="7">
        <v>0.75</v>
      </c>
      <c r="R446" s="38">
        <v>7.5</v>
      </c>
      <c r="S446" s="23" t="s">
        <v>48</v>
      </c>
      <c r="T446" s="7" t="str">
        <f t="shared" si="287"/>
        <v>0.00</v>
      </c>
      <c r="U446" s="7">
        <f t="shared" si="300"/>
        <v>-0.75</v>
      </c>
      <c r="V446" s="22">
        <f t="shared" si="301"/>
        <v>248.40000000000003</v>
      </c>
      <c r="W446" s="19">
        <f t="shared" si="302"/>
        <v>749.25</v>
      </c>
      <c r="X446" s="32">
        <f t="shared" si="303"/>
        <v>0.33153153153153159</v>
      </c>
      <c r="Y446" s="31">
        <f t="shared" si="304"/>
        <v>2.4840000000000004</v>
      </c>
      <c r="Z446" s="45">
        <f t="shared" si="305"/>
        <v>24840.000000000004</v>
      </c>
      <c r="AA446" s="23" t="s">
        <v>48</v>
      </c>
    </row>
    <row r="447" spans="1:27" x14ac:dyDescent="0.6">
      <c r="A447" s="17">
        <v>45157</v>
      </c>
      <c r="B447" s="23" t="s">
        <v>49</v>
      </c>
      <c r="F447" s="23" t="s">
        <v>46</v>
      </c>
      <c r="G447" s="23" t="s">
        <v>49</v>
      </c>
      <c r="H447" s="47" t="s">
        <v>101</v>
      </c>
      <c r="I447" s="23" t="s">
        <v>59</v>
      </c>
      <c r="K447" s="23" t="s">
        <v>50</v>
      </c>
      <c r="L447" s="7">
        <v>0.75</v>
      </c>
      <c r="R447" s="38">
        <v>7.5</v>
      </c>
      <c r="S447" s="23" t="s">
        <v>48</v>
      </c>
      <c r="T447" s="7" t="str">
        <f t="shared" si="287"/>
        <v>0.00</v>
      </c>
      <c r="U447" s="7">
        <f t="shared" si="300"/>
        <v>-0.75</v>
      </c>
      <c r="V447" s="22">
        <f t="shared" si="301"/>
        <v>247.65000000000003</v>
      </c>
      <c r="W447" s="19">
        <f t="shared" si="302"/>
        <v>750</v>
      </c>
      <c r="X447" s="32">
        <f t="shared" si="303"/>
        <v>0.33020000000000005</v>
      </c>
      <c r="Y447" s="31">
        <f t="shared" si="304"/>
        <v>2.4765000000000001</v>
      </c>
      <c r="Z447" s="45">
        <f t="shared" si="305"/>
        <v>24765.000000000004</v>
      </c>
      <c r="AA447" s="23" t="s">
        <v>48</v>
      </c>
    </row>
    <row r="448" spans="1:27" x14ac:dyDescent="0.6">
      <c r="A448" s="17">
        <v>45158</v>
      </c>
      <c r="B448" s="23" t="s">
        <v>49</v>
      </c>
      <c r="F448" s="23" t="s">
        <v>46</v>
      </c>
      <c r="G448" s="23" t="s">
        <v>49</v>
      </c>
      <c r="H448" s="47" t="s">
        <v>101</v>
      </c>
      <c r="I448" s="23" t="s">
        <v>59</v>
      </c>
      <c r="K448" s="23" t="s">
        <v>50</v>
      </c>
      <c r="L448" s="7">
        <v>1.25</v>
      </c>
      <c r="R448" s="38">
        <v>5.91</v>
      </c>
      <c r="S448" s="23" t="s">
        <v>48</v>
      </c>
      <c r="T448" s="7" t="str">
        <f t="shared" si="287"/>
        <v>0.00</v>
      </c>
      <c r="U448" s="7">
        <f t="shared" si="300"/>
        <v>-1.25</v>
      </c>
      <c r="V448" s="22">
        <f t="shared" si="301"/>
        <v>246.40000000000003</v>
      </c>
      <c r="W448" s="19">
        <f t="shared" si="302"/>
        <v>751.25</v>
      </c>
      <c r="X448" s="32">
        <f t="shared" si="303"/>
        <v>0.32798668885191351</v>
      </c>
      <c r="Y448" s="31">
        <f t="shared" si="304"/>
        <v>2.4640000000000004</v>
      </c>
      <c r="Z448" s="45">
        <f t="shared" si="305"/>
        <v>24640.000000000004</v>
      </c>
      <c r="AA448" s="23" t="s">
        <v>48</v>
      </c>
    </row>
    <row r="449" spans="1:27" x14ac:dyDescent="0.6">
      <c r="A449" s="17">
        <v>45164</v>
      </c>
      <c r="B449" s="23" t="s">
        <v>49</v>
      </c>
      <c r="F449" s="23" t="s">
        <v>46</v>
      </c>
      <c r="G449" s="23" t="s">
        <v>49</v>
      </c>
      <c r="H449" s="47" t="s">
        <v>184</v>
      </c>
      <c r="I449" s="23" t="s">
        <v>59</v>
      </c>
      <c r="K449" s="23" t="s">
        <v>50</v>
      </c>
      <c r="L449" s="7">
        <v>0.75</v>
      </c>
      <c r="R449" s="38">
        <v>6.92</v>
      </c>
      <c r="S449" s="23" t="s">
        <v>48</v>
      </c>
      <c r="T449" s="7" t="str">
        <f t="shared" si="287"/>
        <v>0.00</v>
      </c>
      <c r="U449" s="7">
        <f t="shared" ref="U449:U452" si="306">-$L449+T449</f>
        <v>-0.75</v>
      </c>
      <c r="V449" s="22">
        <f t="shared" ref="V449:V452" si="307">V448+U449</f>
        <v>245.65000000000003</v>
      </c>
      <c r="W449" s="19">
        <f t="shared" ref="W449:W452" si="308">W448+L449</f>
        <v>752</v>
      </c>
      <c r="X449" s="32">
        <f t="shared" ref="X449:X452" si="309">SUM(V449/W449)</f>
        <v>0.32666223404255323</v>
      </c>
      <c r="Y449" s="31">
        <f t="shared" ref="Y449:Y452" si="310">V449/100</f>
        <v>2.4565000000000001</v>
      </c>
      <c r="Z449" s="45">
        <f t="shared" ref="Z449:Z452" si="311">V449*100</f>
        <v>24565.000000000004</v>
      </c>
      <c r="AA449" s="23" t="s">
        <v>48</v>
      </c>
    </row>
    <row r="450" spans="1:27" x14ac:dyDescent="0.6">
      <c r="A450" s="17">
        <v>45164</v>
      </c>
      <c r="B450" s="23" t="s">
        <v>49</v>
      </c>
      <c r="F450" s="23" t="s">
        <v>46</v>
      </c>
      <c r="G450" s="23" t="s">
        <v>49</v>
      </c>
      <c r="H450" s="47" t="s">
        <v>184</v>
      </c>
      <c r="I450" s="23" t="s">
        <v>59</v>
      </c>
      <c r="K450" s="23" t="s">
        <v>50</v>
      </c>
      <c r="L450" s="7">
        <v>1.25</v>
      </c>
      <c r="R450" s="38">
        <v>4.96</v>
      </c>
      <c r="S450" s="23" t="s">
        <v>48</v>
      </c>
      <c r="T450" s="7" t="str">
        <f t="shared" si="287"/>
        <v>0.00</v>
      </c>
      <c r="U450" s="7">
        <f t="shared" si="306"/>
        <v>-1.25</v>
      </c>
      <c r="V450" s="22">
        <f t="shared" si="307"/>
        <v>244.40000000000003</v>
      </c>
      <c r="W450" s="19">
        <f t="shared" si="308"/>
        <v>753.25</v>
      </c>
      <c r="X450" s="32">
        <f t="shared" si="309"/>
        <v>0.32446067042814475</v>
      </c>
      <c r="Y450" s="31">
        <f t="shared" si="310"/>
        <v>2.4440000000000004</v>
      </c>
      <c r="Z450" s="45">
        <f t="shared" si="311"/>
        <v>24440.000000000004</v>
      </c>
      <c r="AA450" s="23" t="s">
        <v>48</v>
      </c>
    </row>
    <row r="451" spans="1:27" x14ac:dyDescent="0.6">
      <c r="A451" s="17">
        <v>45165</v>
      </c>
      <c r="B451" s="23" t="s">
        <v>49</v>
      </c>
      <c r="F451" s="23" t="s">
        <v>46</v>
      </c>
      <c r="G451" s="23" t="s">
        <v>49</v>
      </c>
      <c r="H451" s="47" t="s">
        <v>184</v>
      </c>
      <c r="I451" s="23" t="s">
        <v>59</v>
      </c>
      <c r="K451" s="23" t="s">
        <v>50</v>
      </c>
      <c r="L451" s="7">
        <v>0.75</v>
      </c>
      <c r="R451" s="38">
        <v>7.7</v>
      </c>
      <c r="S451" s="23" t="s">
        <v>48</v>
      </c>
      <c r="T451" s="7" t="str">
        <f t="shared" si="287"/>
        <v>0.00</v>
      </c>
      <c r="U451" s="7">
        <f t="shared" si="306"/>
        <v>-0.75</v>
      </c>
      <c r="V451" s="22">
        <f t="shared" si="307"/>
        <v>243.65000000000003</v>
      </c>
      <c r="W451" s="19">
        <f t="shared" si="308"/>
        <v>754</v>
      </c>
      <c r="X451" s="32">
        <f t="shared" si="309"/>
        <v>0.32314323607427059</v>
      </c>
      <c r="Y451" s="31">
        <f t="shared" si="310"/>
        <v>2.4365000000000006</v>
      </c>
      <c r="Z451" s="45">
        <f t="shared" si="311"/>
        <v>24365.000000000004</v>
      </c>
      <c r="AA451" s="23" t="s">
        <v>48</v>
      </c>
    </row>
    <row r="452" spans="1:27" x14ac:dyDescent="0.6">
      <c r="A452" s="17">
        <v>45165</v>
      </c>
      <c r="B452" s="23" t="s">
        <v>49</v>
      </c>
      <c r="F452" s="23" t="s">
        <v>46</v>
      </c>
      <c r="G452" s="23" t="s">
        <v>49</v>
      </c>
      <c r="H452" s="47" t="s">
        <v>184</v>
      </c>
      <c r="I452" s="23" t="s">
        <v>54</v>
      </c>
      <c r="K452" s="23" t="s">
        <v>50</v>
      </c>
      <c r="L452" s="7">
        <v>0.75</v>
      </c>
      <c r="R452" s="38">
        <v>6.5</v>
      </c>
      <c r="S452" s="23" t="s">
        <v>48</v>
      </c>
      <c r="T452" s="7" t="str">
        <f t="shared" si="287"/>
        <v>0.00</v>
      </c>
      <c r="U452" s="7">
        <f t="shared" si="306"/>
        <v>-0.75</v>
      </c>
      <c r="V452" s="22">
        <f t="shared" si="307"/>
        <v>242.90000000000003</v>
      </c>
      <c r="W452" s="19">
        <f t="shared" si="308"/>
        <v>754.75</v>
      </c>
      <c r="X452" s="32">
        <f t="shared" si="309"/>
        <v>0.32182842000662476</v>
      </c>
      <c r="Y452" s="31">
        <f t="shared" si="310"/>
        <v>2.4290000000000003</v>
      </c>
      <c r="Z452" s="45">
        <f t="shared" si="311"/>
        <v>24290.000000000004</v>
      </c>
      <c r="AA452" s="23" t="s">
        <v>48</v>
      </c>
    </row>
    <row r="453" spans="1:27" x14ac:dyDescent="0.6">
      <c r="A453" s="17">
        <v>45177</v>
      </c>
      <c r="B453" s="23" t="s">
        <v>49</v>
      </c>
      <c r="F453" s="23" t="s">
        <v>46</v>
      </c>
      <c r="G453" s="23" t="s">
        <v>49</v>
      </c>
      <c r="H453" s="47" t="s">
        <v>139</v>
      </c>
      <c r="I453" s="23" t="s">
        <v>59</v>
      </c>
      <c r="K453" s="23" t="s">
        <v>50</v>
      </c>
      <c r="L453" s="38">
        <v>0.75</v>
      </c>
      <c r="M453" s="38"/>
      <c r="N453" s="38"/>
      <c r="O453" s="38"/>
      <c r="P453" s="38"/>
      <c r="Q453" s="38"/>
      <c r="R453" s="38">
        <v>6.76</v>
      </c>
      <c r="S453" s="23" t="s">
        <v>48</v>
      </c>
      <c r="T453" s="7" t="str">
        <f t="shared" si="287"/>
        <v>0.00</v>
      </c>
      <c r="U453" s="7">
        <f t="shared" ref="U453:U454" si="312">-$L453+T453</f>
        <v>-0.75</v>
      </c>
      <c r="V453" s="22">
        <f t="shared" ref="V453:V454" si="313">V452+U453</f>
        <v>242.15000000000003</v>
      </c>
      <c r="W453" s="19">
        <f t="shared" ref="W453:W454" si="314">W452+L453</f>
        <v>755.5</v>
      </c>
      <c r="X453" s="32">
        <f t="shared" ref="X453:X454" si="315">SUM(V453/W453)</f>
        <v>0.32051621442753148</v>
      </c>
      <c r="Y453" s="31">
        <f t="shared" ref="Y453:Y454" si="316">V453/100</f>
        <v>2.4215000000000004</v>
      </c>
      <c r="Z453" s="45">
        <f t="shared" ref="Z453:Z454" si="317">V453*100</f>
        <v>24215.000000000004</v>
      </c>
      <c r="AA453" s="23" t="s">
        <v>48</v>
      </c>
    </row>
    <row r="454" spans="1:27" x14ac:dyDescent="0.6">
      <c r="A454" s="17">
        <v>45178</v>
      </c>
      <c r="B454" s="23" t="s">
        <v>49</v>
      </c>
      <c r="F454" s="23" t="s">
        <v>46</v>
      </c>
      <c r="G454" s="23" t="s">
        <v>49</v>
      </c>
      <c r="H454" s="47" t="s">
        <v>139</v>
      </c>
      <c r="I454" s="23" t="s">
        <v>54</v>
      </c>
      <c r="K454" s="23" t="s">
        <v>50</v>
      </c>
      <c r="L454" s="38">
        <v>0.5</v>
      </c>
      <c r="M454" s="38"/>
      <c r="N454" s="38"/>
      <c r="O454" s="38"/>
      <c r="P454" s="38"/>
      <c r="Q454" s="38"/>
      <c r="R454" s="38">
        <v>10.23</v>
      </c>
      <c r="S454" s="23" t="s">
        <v>48</v>
      </c>
      <c r="T454" s="7" t="str">
        <f t="shared" si="287"/>
        <v>0.00</v>
      </c>
      <c r="U454" s="7">
        <f t="shared" si="312"/>
        <v>-0.5</v>
      </c>
      <c r="V454" s="22">
        <f t="shared" si="313"/>
        <v>241.65000000000003</v>
      </c>
      <c r="W454" s="19">
        <f t="shared" si="314"/>
        <v>756</v>
      </c>
      <c r="X454" s="32">
        <f t="shared" si="315"/>
        <v>0.31964285714285717</v>
      </c>
      <c r="Y454" s="31">
        <f t="shared" si="316"/>
        <v>2.4165000000000005</v>
      </c>
      <c r="Z454" s="45">
        <f t="shared" si="317"/>
        <v>24165.000000000004</v>
      </c>
      <c r="AA454" s="23" t="s">
        <v>48</v>
      </c>
    </row>
    <row r="455" spans="1:27" x14ac:dyDescent="0.6">
      <c r="A455" s="17">
        <v>45185</v>
      </c>
      <c r="B455" s="23" t="s">
        <v>49</v>
      </c>
      <c r="F455" s="23" t="s">
        <v>46</v>
      </c>
      <c r="G455" s="23" t="s">
        <v>49</v>
      </c>
      <c r="H455" s="47" t="s">
        <v>141</v>
      </c>
      <c r="I455" s="23" t="s">
        <v>185</v>
      </c>
      <c r="K455" s="23" t="s">
        <v>83</v>
      </c>
      <c r="L455" s="38">
        <v>0.5</v>
      </c>
      <c r="M455" s="38"/>
      <c r="N455" s="38"/>
      <c r="O455" s="38"/>
      <c r="P455" s="38"/>
      <c r="Q455" s="38"/>
      <c r="R455" s="38">
        <v>8</v>
      </c>
      <c r="S455" s="23" t="s">
        <v>48</v>
      </c>
      <c r="T455" s="7" t="str">
        <f t="shared" si="287"/>
        <v>0.00</v>
      </c>
      <c r="U455" s="7">
        <f t="shared" ref="U455:U457" si="318">-$L455+T455</f>
        <v>-0.5</v>
      </c>
      <c r="V455" s="22">
        <f t="shared" ref="V455:V457" si="319">V454+U455</f>
        <v>241.15000000000003</v>
      </c>
      <c r="W455" s="19">
        <f t="shared" ref="W455:W457" si="320">W454+L455</f>
        <v>756.5</v>
      </c>
      <c r="X455" s="32">
        <f t="shared" ref="X455:X457" si="321">SUM(V455/W455)</f>
        <v>0.31877065432914742</v>
      </c>
      <c r="Y455" s="31">
        <f t="shared" ref="Y455:Y457" si="322">V455/100</f>
        <v>2.4115000000000002</v>
      </c>
      <c r="Z455" s="45">
        <f>V455*100</f>
        <v>24115.000000000004</v>
      </c>
      <c r="AA455" s="23" t="s">
        <v>48</v>
      </c>
    </row>
    <row r="456" spans="1:27" x14ac:dyDescent="0.6">
      <c r="A456" s="17">
        <v>45185</v>
      </c>
      <c r="B456" s="23" t="s">
        <v>49</v>
      </c>
      <c r="F456" s="23" t="s">
        <v>46</v>
      </c>
      <c r="G456" s="23" t="s">
        <v>49</v>
      </c>
      <c r="H456" s="47" t="s">
        <v>141</v>
      </c>
      <c r="I456" s="23" t="s">
        <v>186</v>
      </c>
      <c r="K456" s="23" t="s">
        <v>83</v>
      </c>
      <c r="L456" s="38">
        <v>1.5</v>
      </c>
      <c r="M456" s="38"/>
      <c r="N456" s="38"/>
      <c r="O456" s="38"/>
      <c r="P456" s="38"/>
      <c r="Q456" s="38"/>
      <c r="R456" s="38">
        <v>7</v>
      </c>
      <c r="S456" s="23" t="s">
        <v>48</v>
      </c>
      <c r="T456" s="7" t="str">
        <f t="shared" si="287"/>
        <v>0.00</v>
      </c>
      <c r="U456" s="7">
        <f t="shared" si="318"/>
        <v>-1.5</v>
      </c>
      <c r="V456" s="22">
        <f t="shared" si="319"/>
        <v>239.65000000000003</v>
      </c>
      <c r="W456" s="19">
        <f t="shared" si="320"/>
        <v>758</v>
      </c>
      <c r="X456" s="32">
        <f t="shared" si="321"/>
        <v>0.31616094986807391</v>
      </c>
      <c r="Y456" s="31">
        <f t="shared" si="322"/>
        <v>2.3965000000000005</v>
      </c>
      <c r="Z456" s="45">
        <f t="shared" ref="Z456:Z457" si="323">V456*100</f>
        <v>23965.000000000004</v>
      </c>
      <c r="AA456" s="23" t="s">
        <v>48</v>
      </c>
    </row>
    <row r="457" spans="1:27" x14ac:dyDescent="0.6">
      <c r="A457" s="17">
        <v>45185</v>
      </c>
      <c r="B457" s="23" t="s">
        <v>49</v>
      </c>
      <c r="F457" s="23" t="s">
        <v>46</v>
      </c>
      <c r="G457" s="23" t="s">
        <v>49</v>
      </c>
      <c r="H457" s="47" t="s">
        <v>141</v>
      </c>
      <c r="I457" s="23" t="s">
        <v>187</v>
      </c>
      <c r="K457" s="23" t="s">
        <v>83</v>
      </c>
      <c r="L457" s="38">
        <v>1</v>
      </c>
      <c r="M457" s="38"/>
      <c r="N457" s="38"/>
      <c r="O457" s="38"/>
      <c r="P457" s="38"/>
      <c r="Q457" s="38"/>
      <c r="R457" s="38">
        <v>26</v>
      </c>
      <c r="S457" s="23" t="s">
        <v>48</v>
      </c>
      <c r="T457" s="7" t="str">
        <f t="shared" si="287"/>
        <v>0.00</v>
      </c>
      <c r="U457" s="38">
        <f t="shared" si="318"/>
        <v>-1</v>
      </c>
      <c r="V457" s="22">
        <f t="shared" si="319"/>
        <v>238.65000000000003</v>
      </c>
      <c r="W457" s="19">
        <f t="shared" si="320"/>
        <v>759</v>
      </c>
      <c r="X457" s="32">
        <f t="shared" si="321"/>
        <v>0.3144268774703558</v>
      </c>
      <c r="Y457" s="31">
        <f t="shared" si="322"/>
        <v>2.3865000000000003</v>
      </c>
      <c r="Z457" s="45">
        <f t="shared" si="323"/>
        <v>23865.000000000004</v>
      </c>
      <c r="AA457" s="23" t="s">
        <v>48</v>
      </c>
    </row>
    <row r="458" spans="1:27" x14ac:dyDescent="0.6">
      <c r="A458" s="17">
        <v>45185</v>
      </c>
      <c r="B458" s="23" t="s">
        <v>49</v>
      </c>
      <c r="F458" s="23" t="s">
        <v>46</v>
      </c>
      <c r="G458" s="23" t="s">
        <v>49</v>
      </c>
      <c r="H458" s="47" t="s">
        <v>141</v>
      </c>
      <c r="I458" s="23" t="s">
        <v>189</v>
      </c>
      <c r="K458" s="23" t="s">
        <v>83</v>
      </c>
      <c r="L458" s="38">
        <v>0.75</v>
      </c>
      <c r="M458" s="38"/>
      <c r="N458" s="38"/>
      <c r="O458" s="38"/>
      <c r="P458" s="38"/>
      <c r="Q458" s="38"/>
      <c r="R458" s="38">
        <v>7</v>
      </c>
      <c r="S458" s="23" t="s">
        <v>48</v>
      </c>
      <c r="T458" s="7" t="str">
        <f t="shared" si="287"/>
        <v>0.00</v>
      </c>
      <c r="U458" s="38">
        <f t="shared" ref="U458:U459" si="324">-$L458+T458</f>
        <v>-0.75</v>
      </c>
      <c r="V458" s="22">
        <f t="shared" ref="V458:V459" si="325">V457+U458</f>
        <v>237.90000000000003</v>
      </c>
      <c r="W458" s="19">
        <f t="shared" ref="W458:W459" si="326">W457+L458</f>
        <v>759.75</v>
      </c>
      <c r="X458" s="32">
        <f t="shared" ref="X458:X459" si="327">SUM(V458/W458)</f>
        <v>0.31312931885488654</v>
      </c>
      <c r="Y458" s="31">
        <f t="shared" ref="Y458:Y459" si="328">V458/100</f>
        <v>2.3790000000000004</v>
      </c>
      <c r="Z458" s="45">
        <f t="shared" ref="Z458:Z459" si="329">V458*100</f>
        <v>23790.000000000004</v>
      </c>
      <c r="AA458" s="23" t="s">
        <v>48</v>
      </c>
    </row>
    <row r="459" spans="1:27" x14ac:dyDescent="0.6">
      <c r="A459" s="17">
        <v>45186</v>
      </c>
      <c r="B459" s="23" t="s">
        <v>49</v>
      </c>
      <c r="F459" s="23" t="s">
        <v>46</v>
      </c>
      <c r="G459" s="23" t="s">
        <v>49</v>
      </c>
      <c r="H459" s="47" t="s">
        <v>141</v>
      </c>
      <c r="I459" s="23" t="s">
        <v>188</v>
      </c>
      <c r="K459" s="23" t="s">
        <v>83</v>
      </c>
      <c r="L459" s="38">
        <v>0.25</v>
      </c>
      <c r="M459" s="38"/>
      <c r="N459" s="38"/>
      <c r="O459" s="38"/>
      <c r="P459" s="38"/>
      <c r="Q459" s="38"/>
      <c r="R459" s="38">
        <v>101</v>
      </c>
      <c r="S459" s="23" t="s">
        <v>48</v>
      </c>
      <c r="T459" s="7" t="str">
        <f t="shared" si="287"/>
        <v>0.00</v>
      </c>
      <c r="U459" s="38">
        <f t="shared" si="324"/>
        <v>-0.25</v>
      </c>
      <c r="V459" s="22">
        <f t="shared" si="325"/>
        <v>237.65000000000003</v>
      </c>
      <c r="W459" s="19">
        <f t="shared" si="326"/>
        <v>760</v>
      </c>
      <c r="X459" s="32">
        <f t="shared" si="327"/>
        <v>0.31269736842105267</v>
      </c>
      <c r="Y459" s="31">
        <f t="shared" si="328"/>
        <v>2.3765000000000005</v>
      </c>
      <c r="Z459" s="45">
        <f t="shared" si="329"/>
        <v>23765.000000000004</v>
      </c>
      <c r="AA459" s="23" t="s">
        <v>48</v>
      </c>
    </row>
    <row r="460" spans="1:27" x14ac:dyDescent="0.6">
      <c r="A460" s="17">
        <v>45192</v>
      </c>
      <c r="B460" s="23" t="s">
        <v>49</v>
      </c>
      <c r="F460" s="23" t="s">
        <v>46</v>
      </c>
      <c r="G460" s="23" t="s">
        <v>49</v>
      </c>
      <c r="H460" s="47" t="s">
        <v>141</v>
      </c>
      <c r="I460" s="23" t="s">
        <v>190</v>
      </c>
      <c r="K460" s="23" t="s">
        <v>83</v>
      </c>
      <c r="L460" s="38">
        <v>1.5</v>
      </c>
      <c r="M460" s="38"/>
      <c r="N460" s="38"/>
      <c r="O460" s="38"/>
      <c r="P460" s="38"/>
      <c r="Q460" s="38"/>
      <c r="R460" s="38">
        <v>4.4000000000000004</v>
      </c>
      <c r="S460" s="23" t="s">
        <v>48</v>
      </c>
      <c r="T460" s="7" t="str">
        <f t="shared" si="287"/>
        <v>0.00</v>
      </c>
      <c r="U460" s="38">
        <f t="shared" ref="U460:U461" si="330">-$L460+T460</f>
        <v>-1.5</v>
      </c>
      <c r="V460" s="22">
        <f t="shared" ref="V460:V461" si="331">V459+U460</f>
        <v>236.15000000000003</v>
      </c>
      <c r="W460" s="19">
        <f t="shared" ref="W460:W461" si="332">W459+L460</f>
        <v>761.5</v>
      </c>
      <c r="X460" s="32">
        <f t="shared" ref="X460:X461" si="333">SUM(V460/W460)</f>
        <v>0.31011162179908081</v>
      </c>
      <c r="Y460" s="31">
        <f t="shared" ref="Y460:Y461" si="334">V460/100</f>
        <v>2.3615000000000004</v>
      </c>
      <c r="Z460" s="45">
        <f t="shared" ref="Z460:Z461" si="335">V460*100</f>
        <v>23615.000000000004</v>
      </c>
      <c r="AA460" s="23" t="s">
        <v>48</v>
      </c>
    </row>
    <row r="461" spans="1:27" x14ac:dyDescent="0.6">
      <c r="A461" s="17">
        <v>45194</v>
      </c>
      <c r="B461" s="23" t="s">
        <v>49</v>
      </c>
      <c r="F461" s="23" t="s">
        <v>46</v>
      </c>
      <c r="G461" s="23" t="s">
        <v>49</v>
      </c>
      <c r="H461" s="47" t="s">
        <v>142</v>
      </c>
      <c r="I461" s="23" t="s">
        <v>54</v>
      </c>
      <c r="K461" s="23" t="s">
        <v>50</v>
      </c>
      <c r="L461" s="38">
        <v>1</v>
      </c>
      <c r="R461" s="38">
        <v>6.61</v>
      </c>
      <c r="S461" s="23" t="s">
        <v>48</v>
      </c>
      <c r="T461" s="7" t="str">
        <f t="shared" si="287"/>
        <v>0.00</v>
      </c>
      <c r="U461" s="38">
        <f t="shared" si="330"/>
        <v>-1</v>
      </c>
      <c r="V461" s="22">
        <f t="shared" si="331"/>
        <v>235.15000000000003</v>
      </c>
      <c r="W461" s="19">
        <f t="shared" si="332"/>
        <v>762.5</v>
      </c>
      <c r="X461" s="32">
        <f t="shared" si="333"/>
        <v>0.30839344262295088</v>
      </c>
      <c r="Y461" s="31">
        <f t="shared" si="334"/>
        <v>2.3515000000000001</v>
      </c>
      <c r="Z461" s="45">
        <f t="shared" si="335"/>
        <v>23515.000000000004</v>
      </c>
      <c r="AA461" s="23" t="s">
        <v>48</v>
      </c>
    </row>
    <row r="462" spans="1:27" x14ac:dyDescent="0.6">
      <c r="A462" s="17">
        <v>45199</v>
      </c>
      <c r="B462" s="23" t="s">
        <v>49</v>
      </c>
      <c r="F462" s="23" t="s">
        <v>46</v>
      </c>
      <c r="G462" s="23" t="s">
        <v>49</v>
      </c>
      <c r="H462" s="47" t="s">
        <v>144</v>
      </c>
      <c r="I462" s="23" t="s">
        <v>54</v>
      </c>
      <c r="K462" s="23" t="s">
        <v>50</v>
      </c>
      <c r="L462" s="7">
        <v>1.25</v>
      </c>
      <c r="R462" s="38">
        <v>6.13</v>
      </c>
      <c r="S462" s="23" t="s">
        <v>48</v>
      </c>
      <c r="T462" s="7" t="str">
        <f t="shared" si="287"/>
        <v>0.00</v>
      </c>
      <c r="U462" s="38">
        <f t="shared" ref="U462" si="336">-$L462+T462</f>
        <v>-1.25</v>
      </c>
      <c r="V462" s="22">
        <f t="shared" ref="V462" si="337">V461+U462</f>
        <v>233.90000000000003</v>
      </c>
      <c r="W462" s="19">
        <f t="shared" ref="W462" si="338">W461+L462</f>
        <v>763.75</v>
      </c>
      <c r="X462" s="32">
        <f t="shared" ref="X462" si="339">SUM(V462/W462)</f>
        <v>0.30625204582651394</v>
      </c>
      <c r="Y462" s="31">
        <f t="shared" ref="Y462" si="340">V462/100</f>
        <v>2.3390000000000004</v>
      </c>
      <c r="Z462" s="45">
        <f t="shared" ref="Z462" si="341">V462*100</f>
        <v>23390.000000000004</v>
      </c>
      <c r="AA462" s="23" t="s">
        <v>48</v>
      </c>
    </row>
    <row r="463" spans="1:27" x14ac:dyDescent="0.6">
      <c r="A463" s="17">
        <v>45199</v>
      </c>
      <c r="B463" s="23" t="s">
        <v>49</v>
      </c>
      <c r="F463" s="23" t="s">
        <v>46</v>
      </c>
      <c r="G463" s="23" t="s">
        <v>49</v>
      </c>
      <c r="H463" s="47" t="s">
        <v>144</v>
      </c>
      <c r="I463" s="23" t="s">
        <v>191</v>
      </c>
      <c r="K463" s="23" t="s">
        <v>83</v>
      </c>
      <c r="L463" s="7">
        <v>0.25</v>
      </c>
      <c r="R463" s="38">
        <v>34</v>
      </c>
      <c r="S463" s="23" t="s">
        <v>48</v>
      </c>
      <c r="T463" s="7" t="str">
        <f t="shared" si="287"/>
        <v>0.00</v>
      </c>
      <c r="U463" s="38">
        <f t="shared" ref="U463:U464" si="342">-$L463+T463</f>
        <v>-0.25</v>
      </c>
      <c r="V463" s="22">
        <f t="shared" ref="V463:V464" si="343">V462+U463</f>
        <v>233.65000000000003</v>
      </c>
      <c r="W463" s="19">
        <f t="shared" ref="W463:W464" si="344">W462+L463</f>
        <v>764</v>
      </c>
      <c r="X463" s="32">
        <f t="shared" ref="X463:X464" si="345">SUM(V463/W463)</f>
        <v>0.30582460732984296</v>
      </c>
      <c r="Y463" s="31">
        <f t="shared" ref="Y463:Y464" si="346">V463/100</f>
        <v>2.3365000000000005</v>
      </c>
      <c r="Z463" s="45">
        <f t="shared" ref="Z463:Z464" si="347">V463*100</f>
        <v>23365.000000000004</v>
      </c>
      <c r="AA463" s="23" t="s">
        <v>48</v>
      </c>
    </row>
    <row r="464" spans="1:27" x14ac:dyDescent="0.6">
      <c r="A464" s="17">
        <v>45199</v>
      </c>
      <c r="B464" s="23" t="s">
        <v>49</v>
      </c>
      <c r="F464" s="23" t="s">
        <v>46</v>
      </c>
      <c r="G464" s="23" t="s">
        <v>49</v>
      </c>
      <c r="H464" s="47" t="s">
        <v>144</v>
      </c>
      <c r="I464" s="23" t="s">
        <v>192</v>
      </c>
      <c r="K464" s="23" t="s">
        <v>83</v>
      </c>
      <c r="L464" s="7">
        <v>0.25</v>
      </c>
      <c r="R464" s="38">
        <v>29</v>
      </c>
      <c r="S464" s="23" t="s">
        <v>48</v>
      </c>
      <c r="T464" s="7" t="str">
        <f t="shared" si="287"/>
        <v>0.00</v>
      </c>
      <c r="U464" s="38">
        <f t="shared" si="342"/>
        <v>-0.25</v>
      </c>
      <c r="V464" s="22">
        <f t="shared" si="343"/>
        <v>233.40000000000003</v>
      </c>
      <c r="W464" s="19">
        <f t="shared" si="344"/>
        <v>764.25</v>
      </c>
      <c r="X464" s="32">
        <f t="shared" si="345"/>
        <v>0.30539744847890093</v>
      </c>
      <c r="Y464" s="31">
        <f t="shared" si="346"/>
        <v>2.3340000000000005</v>
      </c>
      <c r="Z464" s="45">
        <f t="shared" si="347"/>
        <v>23340.000000000004</v>
      </c>
      <c r="AA464" s="23" t="s">
        <v>48</v>
      </c>
    </row>
    <row r="465" spans="1:27" x14ac:dyDescent="0.6">
      <c r="A465" s="17">
        <v>45358</v>
      </c>
      <c r="B465" s="23" t="s">
        <v>49</v>
      </c>
      <c r="F465" s="23" t="s">
        <v>46</v>
      </c>
      <c r="G465" s="23" t="s">
        <v>49</v>
      </c>
      <c r="H465" s="47" t="s">
        <v>52</v>
      </c>
      <c r="I465" s="23" t="s">
        <v>59</v>
      </c>
      <c r="K465" s="23" t="s">
        <v>50</v>
      </c>
      <c r="L465" s="38">
        <v>0.5</v>
      </c>
      <c r="R465" s="38">
        <v>9.02</v>
      </c>
      <c r="S465" s="23" t="s">
        <v>48</v>
      </c>
      <c r="T465" s="7" t="str">
        <f t="shared" si="287"/>
        <v>0.00</v>
      </c>
      <c r="U465" s="38">
        <f t="shared" ref="U465" si="348">-$L465+T465</f>
        <v>-0.5</v>
      </c>
      <c r="V465" s="22">
        <f t="shared" ref="V465" si="349">V464+U465</f>
        <v>232.90000000000003</v>
      </c>
      <c r="W465" s="19">
        <f t="shared" ref="W465" si="350">W464+L465</f>
        <v>764.75</v>
      </c>
      <c r="X465" s="32">
        <f t="shared" ref="X465" si="351">SUM(V465/W465)</f>
        <v>0.30454396861719518</v>
      </c>
      <c r="Y465" s="31">
        <f t="shared" ref="Y465" si="352">V465/100</f>
        <v>2.3290000000000002</v>
      </c>
      <c r="Z465" s="45">
        <f t="shared" ref="Z465" si="353">V465*100</f>
        <v>23290.000000000004</v>
      </c>
      <c r="AA465" s="23" t="s">
        <v>48</v>
      </c>
    </row>
    <row r="466" spans="1:27" x14ac:dyDescent="0.6">
      <c r="A466" s="17">
        <v>45359</v>
      </c>
      <c r="B466" s="23" t="s">
        <v>49</v>
      </c>
      <c r="F466" s="23" t="s">
        <v>46</v>
      </c>
      <c r="G466" s="23" t="s">
        <v>49</v>
      </c>
      <c r="H466" s="47" t="s">
        <v>52</v>
      </c>
      <c r="I466" s="23" t="s">
        <v>59</v>
      </c>
      <c r="K466" s="23" t="s">
        <v>50</v>
      </c>
      <c r="L466" s="7">
        <v>0.75</v>
      </c>
      <c r="R466" s="38">
        <v>8.19</v>
      </c>
      <c r="S466" s="23" t="s">
        <v>48</v>
      </c>
      <c r="T466" s="7" t="str">
        <f t="shared" si="287"/>
        <v>0.00</v>
      </c>
      <c r="U466" s="38">
        <f t="shared" ref="U466" si="354">-$L466+T466</f>
        <v>-0.75</v>
      </c>
      <c r="V466" s="22">
        <f t="shared" ref="V466" si="355">V465+U466</f>
        <v>232.15000000000003</v>
      </c>
      <c r="W466" s="19">
        <f t="shared" ref="W466" si="356">W465+L466</f>
        <v>765.5</v>
      </c>
      <c r="X466" s="32">
        <f t="shared" ref="X466" si="357">SUM(V466/W466)</f>
        <v>0.30326583932070544</v>
      </c>
      <c r="Y466" s="31">
        <f t="shared" ref="Y466" si="358">V466/100</f>
        <v>2.3215000000000003</v>
      </c>
      <c r="Z466" s="45">
        <f t="shared" ref="Z466" si="359">V466*100</f>
        <v>23215.000000000004</v>
      </c>
      <c r="AA466" s="23" t="s">
        <v>48</v>
      </c>
    </row>
    <row r="467" spans="1:27" x14ac:dyDescent="0.6">
      <c r="A467" s="17">
        <v>45360</v>
      </c>
      <c r="B467" s="23" t="s">
        <v>49</v>
      </c>
      <c r="F467" s="23" t="s">
        <v>46</v>
      </c>
      <c r="G467" s="23" t="s">
        <v>49</v>
      </c>
      <c r="H467" s="47" t="s">
        <v>52</v>
      </c>
      <c r="I467" s="23" t="s">
        <v>54</v>
      </c>
      <c r="K467" s="23" t="s">
        <v>50</v>
      </c>
      <c r="L467" s="38">
        <v>0.5</v>
      </c>
      <c r="M467" s="38"/>
      <c r="N467" s="38"/>
      <c r="O467" s="38"/>
      <c r="P467" s="38"/>
      <c r="Q467" s="38"/>
      <c r="R467" s="38">
        <v>8.6</v>
      </c>
      <c r="S467" s="23" t="s">
        <v>48</v>
      </c>
      <c r="T467" s="7" t="str">
        <f t="shared" si="287"/>
        <v>0.00</v>
      </c>
      <c r="U467" s="38">
        <f t="shared" ref="U467" si="360">-$L467+T467</f>
        <v>-0.5</v>
      </c>
      <c r="V467" s="22">
        <f t="shared" ref="V467" si="361">V466+U467</f>
        <v>231.65000000000003</v>
      </c>
      <c r="W467" s="19">
        <f t="shared" ref="W467" si="362">W466+L467</f>
        <v>766</v>
      </c>
      <c r="X467" s="32">
        <f t="shared" ref="X467" si="363">SUM(V467/W467)</f>
        <v>0.30241514360313321</v>
      </c>
      <c r="Y467" s="31">
        <f t="shared" ref="Y467" si="364">V467/100</f>
        <v>2.3165000000000004</v>
      </c>
      <c r="Z467" s="45">
        <f t="shared" ref="Z467" si="365">V467*100</f>
        <v>23165.000000000004</v>
      </c>
      <c r="AA467" s="23" t="s">
        <v>48</v>
      </c>
    </row>
    <row r="468" spans="1:27" x14ac:dyDescent="0.6">
      <c r="A468" s="17">
        <v>45366</v>
      </c>
      <c r="B468" s="23" t="s">
        <v>49</v>
      </c>
      <c r="F468" s="23" t="s">
        <v>46</v>
      </c>
      <c r="G468" s="23" t="s">
        <v>49</v>
      </c>
      <c r="H468" s="47" t="s">
        <v>56</v>
      </c>
      <c r="I468" s="23" t="s">
        <v>59</v>
      </c>
      <c r="K468" s="23" t="s">
        <v>50</v>
      </c>
      <c r="L468" s="38">
        <v>0.5</v>
      </c>
      <c r="M468" s="38"/>
      <c r="N468" s="38"/>
      <c r="O468" s="38"/>
      <c r="P468" s="38"/>
      <c r="Q468" s="38"/>
      <c r="R468" s="38">
        <v>9.35</v>
      </c>
      <c r="S468" s="23" t="s">
        <v>48</v>
      </c>
      <c r="T468" s="7" t="str">
        <f t="shared" si="287"/>
        <v>0.00</v>
      </c>
      <c r="U468" s="38">
        <f t="shared" ref="U468:U472" si="366">-$L468+T468</f>
        <v>-0.5</v>
      </c>
      <c r="V468" s="22">
        <f t="shared" ref="V468:V472" si="367">V467+U468</f>
        <v>231.15000000000003</v>
      </c>
      <c r="W468" s="19">
        <f t="shared" ref="W468:W472" si="368">W467+L468</f>
        <v>766.5</v>
      </c>
      <c r="X468" s="32">
        <f t="shared" ref="X468:X472" si="369">SUM(V468/W468)</f>
        <v>0.30156555772994131</v>
      </c>
      <c r="Y468" s="31">
        <f t="shared" ref="Y468:Y472" si="370">V468/100</f>
        <v>2.3115000000000006</v>
      </c>
      <c r="Z468" s="45">
        <f t="shared" ref="Z468:Z472" si="371">V468*100</f>
        <v>23115.000000000004</v>
      </c>
      <c r="AA468" s="23" t="s">
        <v>48</v>
      </c>
    </row>
    <row r="469" spans="1:27" x14ac:dyDescent="0.6">
      <c r="A469" s="17">
        <v>45367</v>
      </c>
      <c r="B469" s="23" t="s">
        <v>49</v>
      </c>
      <c r="F469" s="23" t="s">
        <v>46</v>
      </c>
      <c r="G469" s="23" t="s">
        <v>49</v>
      </c>
      <c r="H469" s="47" t="s">
        <v>56</v>
      </c>
      <c r="I469" s="23" t="s">
        <v>59</v>
      </c>
      <c r="K469" s="23" t="s">
        <v>50</v>
      </c>
      <c r="L469" s="38">
        <v>1.25</v>
      </c>
      <c r="M469" s="38"/>
      <c r="N469" s="38"/>
      <c r="O469" s="38"/>
      <c r="P469" s="38"/>
      <c r="Q469" s="38"/>
      <c r="R469" s="38">
        <v>4.99</v>
      </c>
      <c r="S469" s="23" t="s">
        <v>48</v>
      </c>
      <c r="T469" s="7" t="str">
        <f t="shared" si="287"/>
        <v>0.00</v>
      </c>
      <c r="U469" s="38">
        <f t="shared" si="366"/>
        <v>-1.25</v>
      </c>
      <c r="V469" s="22">
        <f t="shared" si="367"/>
        <v>229.90000000000003</v>
      </c>
      <c r="W469" s="19">
        <f t="shared" si="368"/>
        <v>767.75</v>
      </c>
      <c r="X469" s="32">
        <f t="shared" si="369"/>
        <v>0.29944643438619345</v>
      </c>
      <c r="Y469" s="31">
        <f t="shared" si="370"/>
        <v>2.2990000000000004</v>
      </c>
      <c r="Z469" s="45">
        <f t="shared" si="371"/>
        <v>22990.000000000004</v>
      </c>
      <c r="AA469" s="23" t="s">
        <v>48</v>
      </c>
    </row>
    <row r="470" spans="1:27" x14ac:dyDescent="0.6">
      <c r="A470" s="17">
        <v>45367</v>
      </c>
      <c r="B470" s="23" t="s">
        <v>49</v>
      </c>
      <c r="F470" s="23" t="s">
        <v>46</v>
      </c>
      <c r="G470" s="23" t="s">
        <v>49</v>
      </c>
      <c r="H470" s="47" t="s">
        <v>56</v>
      </c>
      <c r="I470" s="23" t="s">
        <v>59</v>
      </c>
      <c r="K470" s="23" t="s">
        <v>50</v>
      </c>
      <c r="L470" s="38">
        <v>0.5</v>
      </c>
      <c r="M470" s="38"/>
      <c r="N470" s="38"/>
      <c r="O470" s="38"/>
      <c r="P470" s="38"/>
      <c r="Q470" s="38"/>
      <c r="R470" s="38">
        <v>8.24</v>
      </c>
      <c r="S470" s="23" t="s">
        <v>48</v>
      </c>
      <c r="T470" s="7" t="str">
        <f t="shared" si="287"/>
        <v>0.00</v>
      </c>
      <c r="U470" s="38">
        <f t="shared" si="366"/>
        <v>-0.5</v>
      </c>
      <c r="V470" s="22">
        <f t="shared" si="367"/>
        <v>229.40000000000003</v>
      </c>
      <c r="W470" s="19">
        <f t="shared" si="368"/>
        <v>768.25</v>
      </c>
      <c r="X470" s="32">
        <f t="shared" si="369"/>
        <v>0.29860071591278886</v>
      </c>
      <c r="Y470" s="31">
        <f t="shared" si="370"/>
        <v>2.2940000000000005</v>
      </c>
      <c r="Z470" s="45">
        <f t="shared" si="371"/>
        <v>22940.000000000004</v>
      </c>
      <c r="AA470" s="23" t="s">
        <v>48</v>
      </c>
    </row>
    <row r="471" spans="1:27" x14ac:dyDescent="0.6">
      <c r="A471" s="17">
        <v>45368</v>
      </c>
      <c r="B471" s="23" t="s">
        <v>49</v>
      </c>
      <c r="F471" s="23" t="s">
        <v>46</v>
      </c>
      <c r="G471" s="23" t="s">
        <v>49</v>
      </c>
      <c r="H471" s="47" t="s">
        <v>56</v>
      </c>
      <c r="I471" s="23" t="s">
        <v>193</v>
      </c>
      <c r="K471" s="23" t="s">
        <v>83</v>
      </c>
      <c r="L471" s="38">
        <v>1.5</v>
      </c>
      <c r="M471" s="38"/>
      <c r="N471" s="38"/>
      <c r="O471" s="38"/>
      <c r="P471" s="38"/>
      <c r="Q471" s="38"/>
      <c r="R471" s="38">
        <v>4.5</v>
      </c>
      <c r="S471" s="23" t="s">
        <v>48</v>
      </c>
      <c r="T471" s="7" t="str">
        <f t="shared" si="287"/>
        <v>0.00</v>
      </c>
      <c r="U471" s="38">
        <f t="shared" si="366"/>
        <v>-1.5</v>
      </c>
      <c r="V471" s="22">
        <f>V470+U471</f>
        <v>227.90000000000003</v>
      </c>
      <c r="W471" s="19">
        <f>W470+L471</f>
        <v>769.75</v>
      </c>
      <c r="X471" s="32">
        <f t="shared" si="369"/>
        <v>0.29607015264696335</v>
      </c>
      <c r="Y471" s="31">
        <f t="shared" si="370"/>
        <v>2.2790000000000004</v>
      </c>
      <c r="Z471" s="45">
        <f t="shared" si="371"/>
        <v>22790.000000000004</v>
      </c>
      <c r="AA471" s="23" t="s">
        <v>48</v>
      </c>
    </row>
    <row r="472" spans="1:27" x14ac:dyDescent="0.6">
      <c r="A472" s="17">
        <v>45368</v>
      </c>
      <c r="B472" s="23" t="s">
        <v>49</v>
      </c>
      <c r="F472" s="23" t="s">
        <v>46</v>
      </c>
      <c r="G472" s="23" t="s">
        <v>49</v>
      </c>
      <c r="H472" s="47" t="s">
        <v>56</v>
      </c>
      <c r="I472" s="23" t="s">
        <v>59</v>
      </c>
      <c r="K472" s="23" t="s">
        <v>50</v>
      </c>
      <c r="L472" s="38">
        <v>1.25</v>
      </c>
      <c r="M472" s="38"/>
      <c r="N472" s="38"/>
      <c r="O472" s="38"/>
      <c r="P472" s="38"/>
      <c r="Q472" s="38"/>
      <c r="R472" s="38">
        <v>5.98</v>
      </c>
      <c r="S472" s="23" t="s">
        <v>48</v>
      </c>
      <c r="T472" s="7" t="str">
        <f t="shared" si="287"/>
        <v>0.00</v>
      </c>
      <c r="U472" s="38">
        <f t="shared" si="366"/>
        <v>-1.25</v>
      </c>
      <c r="V472" s="22">
        <f t="shared" si="367"/>
        <v>226.65000000000003</v>
      </c>
      <c r="W472" s="19">
        <f t="shared" si="368"/>
        <v>771</v>
      </c>
      <c r="X472" s="32">
        <f t="shared" si="369"/>
        <v>0.29396887159533081</v>
      </c>
      <c r="Y472" s="31">
        <f t="shared" si="370"/>
        <v>2.2665000000000002</v>
      </c>
      <c r="Z472" s="45">
        <f t="shared" si="371"/>
        <v>22665.000000000004</v>
      </c>
      <c r="AA472" s="23" t="s">
        <v>48</v>
      </c>
    </row>
    <row r="473" spans="1:27" x14ac:dyDescent="0.6">
      <c r="A473" s="17">
        <v>45372</v>
      </c>
      <c r="B473" s="23" t="s">
        <v>49</v>
      </c>
      <c r="F473" s="23" t="s">
        <v>46</v>
      </c>
      <c r="G473" s="23" t="s">
        <v>49</v>
      </c>
      <c r="H473" s="47" t="s">
        <v>58</v>
      </c>
      <c r="I473" s="23" t="s">
        <v>59</v>
      </c>
      <c r="K473" s="23" t="s">
        <v>50</v>
      </c>
      <c r="L473" s="38">
        <v>0.5</v>
      </c>
      <c r="R473" s="38">
        <v>9.18</v>
      </c>
      <c r="S473" s="23" t="s">
        <v>48</v>
      </c>
      <c r="T473" s="7" t="str">
        <f t="shared" si="287"/>
        <v>0.00</v>
      </c>
      <c r="U473" s="38">
        <f t="shared" ref="U473:U475" si="372">-$L473+T473</f>
        <v>-0.5</v>
      </c>
      <c r="V473" s="22">
        <f t="shared" ref="V473:V475" si="373">V472+U473</f>
        <v>226.15000000000003</v>
      </c>
      <c r="W473" s="19">
        <f t="shared" ref="W473:W475" si="374">W472+L473</f>
        <v>771.5</v>
      </c>
      <c r="X473" s="32">
        <f t="shared" ref="X473:X475" si="375">SUM(V473/W473)</f>
        <v>0.29313026571613743</v>
      </c>
      <c r="Y473" s="31">
        <f t="shared" ref="Y473:Y475" si="376">V473/100</f>
        <v>2.2615000000000003</v>
      </c>
      <c r="Z473" s="45">
        <f t="shared" ref="Z473:Z475" si="377">V473*100</f>
        <v>22615.000000000004</v>
      </c>
      <c r="AA473" s="23" t="s">
        <v>48</v>
      </c>
    </row>
    <row r="474" spans="1:27" x14ac:dyDescent="0.6">
      <c r="A474" s="17">
        <v>45374</v>
      </c>
      <c r="B474" s="23" t="s">
        <v>49</v>
      </c>
      <c r="F474" s="23" t="s">
        <v>46</v>
      </c>
      <c r="G474" s="23" t="s">
        <v>49</v>
      </c>
      <c r="H474" s="47" t="s">
        <v>58</v>
      </c>
      <c r="I474" s="23" t="s">
        <v>59</v>
      </c>
      <c r="K474" s="23" t="s">
        <v>50</v>
      </c>
      <c r="L474" s="38">
        <v>0.75</v>
      </c>
      <c r="R474" s="38">
        <v>6.37</v>
      </c>
      <c r="S474" s="23" t="s">
        <v>48</v>
      </c>
      <c r="T474" s="7" t="str">
        <f t="shared" si="287"/>
        <v>0.00</v>
      </c>
      <c r="U474" s="38">
        <f t="shared" si="372"/>
        <v>-0.75</v>
      </c>
      <c r="V474" s="22">
        <f t="shared" si="373"/>
        <v>225.40000000000003</v>
      </c>
      <c r="W474" s="19">
        <f t="shared" si="374"/>
        <v>772.25</v>
      </c>
      <c r="X474" s="32">
        <f t="shared" si="375"/>
        <v>0.29187439300744583</v>
      </c>
      <c r="Y474" s="31">
        <f t="shared" si="376"/>
        <v>2.2540000000000004</v>
      </c>
      <c r="Z474" s="45">
        <f t="shared" si="377"/>
        <v>22540.000000000004</v>
      </c>
      <c r="AA474" s="23" t="s">
        <v>48</v>
      </c>
    </row>
    <row r="475" spans="1:27" x14ac:dyDescent="0.6">
      <c r="A475" s="17">
        <v>45374</v>
      </c>
      <c r="B475" s="23" t="s">
        <v>49</v>
      </c>
      <c r="F475" s="23" t="s">
        <v>46</v>
      </c>
      <c r="G475" s="23" t="s">
        <v>49</v>
      </c>
      <c r="H475" s="47" t="s">
        <v>58</v>
      </c>
      <c r="I475" s="23" t="s">
        <v>194</v>
      </c>
      <c r="K475" s="23" t="s">
        <v>50</v>
      </c>
      <c r="L475" s="38">
        <v>1.25</v>
      </c>
      <c r="R475" s="38">
        <v>4.4000000000000004</v>
      </c>
      <c r="S475" s="23" t="s">
        <v>48</v>
      </c>
      <c r="T475" s="7" t="str">
        <f t="shared" si="287"/>
        <v>0.00</v>
      </c>
      <c r="U475" s="38">
        <f t="shared" si="372"/>
        <v>-1.25</v>
      </c>
      <c r="V475" s="22">
        <f t="shared" si="373"/>
        <v>224.15000000000003</v>
      </c>
      <c r="W475" s="19">
        <f t="shared" si="374"/>
        <v>773.5</v>
      </c>
      <c r="X475" s="32">
        <f t="shared" si="375"/>
        <v>0.28978668390433099</v>
      </c>
      <c r="Y475" s="31">
        <f t="shared" si="376"/>
        <v>2.2415000000000003</v>
      </c>
      <c r="Z475" s="45">
        <f t="shared" si="377"/>
        <v>22415.000000000004</v>
      </c>
      <c r="AA475" s="23" t="s">
        <v>48</v>
      </c>
    </row>
    <row r="476" spans="1:27" x14ac:dyDescent="0.6">
      <c r="A476" s="17">
        <v>45374</v>
      </c>
      <c r="B476" s="23" t="s">
        <v>49</v>
      </c>
      <c r="F476" s="23" t="s">
        <v>46</v>
      </c>
      <c r="G476" s="23" t="s">
        <v>49</v>
      </c>
      <c r="H476" s="47" t="s">
        <v>58</v>
      </c>
      <c r="I476" s="23" t="s">
        <v>54</v>
      </c>
      <c r="K476" s="23" t="s">
        <v>50</v>
      </c>
      <c r="L476" s="38">
        <v>1.5</v>
      </c>
      <c r="R476" s="38">
        <v>5.63</v>
      </c>
      <c r="S476" s="23" t="s">
        <v>48</v>
      </c>
      <c r="T476" s="7" t="str">
        <f t="shared" si="287"/>
        <v>0.00</v>
      </c>
      <c r="U476" s="38">
        <f t="shared" ref="U476" si="378">-$L476+T476</f>
        <v>-1.5</v>
      </c>
      <c r="V476" s="22">
        <f t="shared" ref="V476" si="379">V475+U476</f>
        <v>222.65000000000003</v>
      </c>
      <c r="W476" s="19">
        <f t="shared" ref="W476" si="380">W475+L476</f>
        <v>775</v>
      </c>
      <c r="X476" s="32">
        <f t="shared" ref="X476" si="381">SUM(V476/W476)</f>
        <v>0.28729032258064519</v>
      </c>
      <c r="Y476" s="31">
        <f t="shared" ref="Y476" si="382">V476/100</f>
        <v>2.2265000000000001</v>
      </c>
      <c r="Z476" s="45">
        <f t="shared" ref="Z476" si="383">V476*100</f>
        <v>22265.000000000004</v>
      </c>
      <c r="AA476" s="23" t="s">
        <v>48</v>
      </c>
    </row>
    <row r="477" spans="1:27" x14ac:dyDescent="0.6">
      <c r="A477" s="17">
        <v>45375</v>
      </c>
      <c r="B477" s="23" t="s">
        <v>49</v>
      </c>
      <c r="F477" s="23" t="s">
        <v>46</v>
      </c>
      <c r="G477" s="23" t="s">
        <v>49</v>
      </c>
      <c r="H477" s="47" t="s">
        <v>58</v>
      </c>
      <c r="I477" s="48" t="s">
        <v>59</v>
      </c>
      <c r="K477" s="23" t="s">
        <v>50</v>
      </c>
      <c r="L477" s="38">
        <v>1.5</v>
      </c>
      <c r="R477" s="38">
        <v>5.72</v>
      </c>
      <c r="S477" s="23" t="s">
        <v>47</v>
      </c>
      <c r="T477" s="7">
        <f t="shared" si="287"/>
        <v>8.58</v>
      </c>
      <c r="U477" s="38">
        <f>-$L477+T477</f>
        <v>7.08</v>
      </c>
      <c r="V477" s="22">
        <f t="shared" ref="V477" si="384">V476+U477</f>
        <v>229.73000000000005</v>
      </c>
      <c r="W477" s="19">
        <f t="shared" ref="W477" si="385">W476+L477</f>
        <v>776.5</v>
      </c>
      <c r="X477" s="32">
        <f t="shared" ref="X477" si="386">SUM(V477/W477)</f>
        <v>0.29585318737926597</v>
      </c>
      <c r="Y477" s="31">
        <f t="shared" ref="Y477" si="387">V477/100</f>
        <v>2.2973000000000003</v>
      </c>
      <c r="Z477" s="45">
        <f t="shared" ref="Z477" si="388">V477*100</f>
        <v>22973.000000000004</v>
      </c>
      <c r="AA477" s="23" t="s">
        <v>47</v>
      </c>
    </row>
    <row r="478" spans="1:27" x14ac:dyDescent="0.6">
      <c r="A478" s="17">
        <v>45380</v>
      </c>
      <c r="B478" s="23" t="s">
        <v>49</v>
      </c>
      <c r="F478" s="23" t="s">
        <v>46</v>
      </c>
      <c r="G478" s="23" t="s">
        <v>49</v>
      </c>
      <c r="H478" s="47" t="s">
        <v>60</v>
      </c>
      <c r="I478" s="23" t="s">
        <v>59</v>
      </c>
      <c r="K478" s="23" t="s">
        <v>50</v>
      </c>
      <c r="L478" s="7">
        <v>0.75</v>
      </c>
      <c r="R478" s="38">
        <v>6.03</v>
      </c>
      <c r="S478" s="23" t="s">
        <v>48</v>
      </c>
      <c r="T478" s="7" t="str">
        <f t="shared" si="287"/>
        <v>0.00</v>
      </c>
      <c r="U478" s="38">
        <f t="shared" ref="U478:U483" si="389">-$L478+T478</f>
        <v>-0.75</v>
      </c>
      <c r="V478" s="22">
        <f t="shared" ref="V478:V500" si="390">V477+U478</f>
        <v>228.98000000000005</v>
      </c>
      <c r="W478" s="19">
        <f t="shared" ref="W478:W500" si="391">W477+L478</f>
        <v>777.25</v>
      </c>
      <c r="X478" s="32">
        <f t="shared" ref="X478:X500" si="392">SUM(V478/W478)</f>
        <v>0.29460276616275338</v>
      </c>
      <c r="Y478" s="31">
        <f t="shared" ref="Y478:Y500" si="393">V478/100</f>
        <v>2.2898000000000005</v>
      </c>
      <c r="Z478" s="45">
        <f t="shared" ref="Z478:Z500" si="394">V478*100</f>
        <v>22898.000000000004</v>
      </c>
      <c r="AA478" s="23" t="s">
        <v>48</v>
      </c>
    </row>
    <row r="479" spans="1:27" x14ac:dyDescent="0.6">
      <c r="A479" s="17">
        <v>45380</v>
      </c>
      <c r="B479" s="23" t="s">
        <v>49</v>
      </c>
      <c r="F479" s="23" t="s">
        <v>46</v>
      </c>
      <c r="G479" s="23" t="s">
        <v>49</v>
      </c>
      <c r="H479" s="47" t="s">
        <v>60</v>
      </c>
      <c r="I479" s="23" t="s">
        <v>195</v>
      </c>
      <c r="K479" s="23" t="s">
        <v>83</v>
      </c>
      <c r="L479" s="38">
        <v>0.25</v>
      </c>
      <c r="R479" s="38">
        <v>81</v>
      </c>
      <c r="S479" s="23" t="s">
        <v>48</v>
      </c>
      <c r="T479" s="7" t="str">
        <f t="shared" si="287"/>
        <v>0.00</v>
      </c>
      <c r="U479" s="38">
        <f t="shared" si="389"/>
        <v>-0.25</v>
      </c>
      <c r="V479" s="22">
        <f t="shared" si="390"/>
        <v>228.73000000000005</v>
      </c>
      <c r="W479" s="19">
        <f t="shared" si="391"/>
        <v>777.5</v>
      </c>
      <c r="X479" s="32">
        <f t="shared" si="392"/>
        <v>0.29418649517684892</v>
      </c>
      <c r="Y479" s="31">
        <f t="shared" si="393"/>
        <v>2.2873000000000006</v>
      </c>
      <c r="Z479" s="45">
        <f t="shared" si="394"/>
        <v>22873.000000000004</v>
      </c>
      <c r="AA479" s="23" t="s">
        <v>48</v>
      </c>
    </row>
    <row r="480" spans="1:27" x14ac:dyDescent="0.6">
      <c r="A480" s="17">
        <v>45381</v>
      </c>
      <c r="B480" s="23" t="s">
        <v>49</v>
      </c>
      <c r="F480" s="23" t="s">
        <v>46</v>
      </c>
      <c r="G480" s="23" t="s">
        <v>49</v>
      </c>
      <c r="H480" s="47" t="s">
        <v>60</v>
      </c>
      <c r="I480" s="23" t="s">
        <v>59</v>
      </c>
      <c r="K480" s="23" t="s">
        <v>50</v>
      </c>
      <c r="L480" s="38">
        <v>1</v>
      </c>
      <c r="R480" s="38">
        <v>6.27</v>
      </c>
      <c r="S480" s="23" t="s">
        <v>48</v>
      </c>
      <c r="T480" s="7" t="str">
        <f t="shared" si="287"/>
        <v>0.00</v>
      </c>
      <c r="U480" s="38">
        <f t="shared" si="389"/>
        <v>-1</v>
      </c>
      <c r="V480" s="22">
        <f t="shared" si="390"/>
        <v>227.73000000000005</v>
      </c>
      <c r="W480" s="19">
        <f t="shared" si="391"/>
        <v>778.5</v>
      </c>
      <c r="X480" s="32">
        <f t="shared" si="392"/>
        <v>0.29252408477842012</v>
      </c>
      <c r="Y480" s="31">
        <f t="shared" si="393"/>
        <v>2.2773000000000003</v>
      </c>
      <c r="Z480" s="45">
        <f t="shared" si="394"/>
        <v>22773.000000000004</v>
      </c>
      <c r="AA480" s="23" t="s">
        <v>48</v>
      </c>
    </row>
    <row r="481" spans="1:27" x14ac:dyDescent="0.6">
      <c r="A481" s="17">
        <v>45382</v>
      </c>
      <c r="B481" s="23" t="s">
        <v>49</v>
      </c>
      <c r="F481" s="23" t="s">
        <v>46</v>
      </c>
      <c r="G481" s="23" t="s">
        <v>49</v>
      </c>
      <c r="H481" s="47" t="s">
        <v>60</v>
      </c>
      <c r="I481" s="23" t="s">
        <v>59</v>
      </c>
      <c r="K481" s="23" t="s">
        <v>50</v>
      </c>
      <c r="L481" s="38">
        <v>1.5</v>
      </c>
      <c r="R481" s="38">
        <v>6.65</v>
      </c>
      <c r="S481" s="23" t="s">
        <v>48</v>
      </c>
      <c r="T481" s="7" t="str">
        <f t="shared" si="287"/>
        <v>0.00</v>
      </c>
      <c r="U481" s="38">
        <f t="shared" si="389"/>
        <v>-1.5</v>
      </c>
      <c r="V481" s="22">
        <f t="shared" si="390"/>
        <v>226.23000000000005</v>
      </c>
      <c r="W481" s="19">
        <f t="shared" si="391"/>
        <v>780</v>
      </c>
      <c r="X481" s="32">
        <f t="shared" si="392"/>
        <v>0.29003846153846158</v>
      </c>
      <c r="Y481" s="31">
        <f t="shared" si="393"/>
        <v>2.2623000000000006</v>
      </c>
      <c r="Z481" s="45">
        <f t="shared" si="394"/>
        <v>22623.000000000004</v>
      </c>
      <c r="AA481" s="23" t="s">
        <v>48</v>
      </c>
    </row>
    <row r="482" spans="1:27" x14ac:dyDescent="0.6">
      <c r="A482" s="17">
        <v>45383</v>
      </c>
      <c r="B482" s="23" t="s">
        <v>49</v>
      </c>
      <c r="F482" s="23" t="s">
        <v>46</v>
      </c>
      <c r="G482" s="23" t="s">
        <v>49</v>
      </c>
      <c r="H482" s="47" t="s">
        <v>60</v>
      </c>
      <c r="I482" s="23" t="s">
        <v>196</v>
      </c>
      <c r="K482" s="23" t="s">
        <v>83</v>
      </c>
      <c r="L482" s="7">
        <v>1.25</v>
      </c>
      <c r="R482" s="38">
        <v>5.5</v>
      </c>
      <c r="S482" s="23" t="s">
        <v>48</v>
      </c>
      <c r="T482" s="7" t="str">
        <f t="shared" si="287"/>
        <v>0.00</v>
      </c>
      <c r="U482" s="38">
        <f t="shared" si="389"/>
        <v>-1.25</v>
      </c>
      <c r="V482" s="22">
        <f t="shared" si="390"/>
        <v>224.98000000000005</v>
      </c>
      <c r="W482" s="19">
        <f t="shared" si="391"/>
        <v>781.25</v>
      </c>
      <c r="X482" s="32">
        <f t="shared" si="392"/>
        <v>0.28797440000000007</v>
      </c>
      <c r="Y482" s="31">
        <f t="shared" si="393"/>
        <v>2.2498000000000005</v>
      </c>
      <c r="Z482" s="45">
        <f t="shared" si="394"/>
        <v>22498.000000000004</v>
      </c>
      <c r="AA482" s="23" t="s">
        <v>48</v>
      </c>
    </row>
    <row r="483" spans="1:27" x14ac:dyDescent="0.6">
      <c r="A483" s="17">
        <v>45383</v>
      </c>
      <c r="B483" s="23" t="s">
        <v>49</v>
      </c>
      <c r="F483" s="23" t="s">
        <v>46</v>
      </c>
      <c r="G483" s="23" t="s">
        <v>49</v>
      </c>
      <c r="H483" s="47" t="s">
        <v>60</v>
      </c>
      <c r="I483" s="23" t="s">
        <v>197</v>
      </c>
      <c r="K483" s="23" t="s">
        <v>83</v>
      </c>
      <c r="L483" s="7">
        <v>1.25</v>
      </c>
      <c r="R483" s="38">
        <v>4.5</v>
      </c>
      <c r="S483" s="23" t="s">
        <v>48</v>
      </c>
      <c r="T483" s="7" t="str">
        <f t="shared" si="287"/>
        <v>0.00</v>
      </c>
      <c r="U483" s="38">
        <f t="shared" si="389"/>
        <v>-1.25</v>
      </c>
      <c r="V483" s="22">
        <f t="shared" si="390"/>
        <v>223.73000000000005</v>
      </c>
      <c r="W483" s="19">
        <f t="shared" si="391"/>
        <v>782.5</v>
      </c>
      <c r="X483" s="32">
        <f t="shared" si="392"/>
        <v>0.28591693290734832</v>
      </c>
      <c r="Y483" s="31">
        <f t="shared" si="393"/>
        <v>2.2373000000000003</v>
      </c>
      <c r="Z483" s="45">
        <f t="shared" si="394"/>
        <v>22373.000000000004</v>
      </c>
      <c r="AA483" s="23" t="s">
        <v>48</v>
      </c>
    </row>
    <row r="484" spans="1:27" x14ac:dyDescent="0.6">
      <c r="A484" s="17">
        <v>45387</v>
      </c>
      <c r="B484" s="23" t="s">
        <v>49</v>
      </c>
      <c r="F484" s="23" t="s">
        <v>46</v>
      </c>
      <c r="G484" s="23" t="s">
        <v>49</v>
      </c>
      <c r="H484" s="47" t="s">
        <v>62</v>
      </c>
      <c r="I484" s="23" t="s">
        <v>59</v>
      </c>
      <c r="K484" s="23" t="s">
        <v>50</v>
      </c>
      <c r="L484" s="7">
        <v>0.75</v>
      </c>
      <c r="R484" s="38">
        <v>8.06</v>
      </c>
      <c r="S484" s="23" t="s">
        <v>48</v>
      </c>
      <c r="T484" s="7" t="str">
        <f t="shared" si="287"/>
        <v>0.00</v>
      </c>
      <c r="U484" s="38">
        <f t="shared" ref="U484:U486" si="395">-$L484+T484</f>
        <v>-0.75</v>
      </c>
      <c r="V484" s="22">
        <f t="shared" si="390"/>
        <v>222.98000000000005</v>
      </c>
      <c r="W484" s="19">
        <f t="shared" si="391"/>
        <v>783.25</v>
      </c>
      <c r="X484" s="32">
        <f t="shared" si="392"/>
        <v>0.28468560485158001</v>
      </c>
      <c r="Y484" s="31">
        <f t="shared" si="393"/>
        <v>2.2298000000000004</v>
      </c>
      <c r="Z484" s="45">
        <f t="shared" si="394"/>
        <v>22298.000000000004</v>
      </c>
      <c r="AA484" s="23" t="s">
        <v>48</v>
      </c>
    </row>
    <row r="485" spans="1:27" x14ac:dyDescent="0.6">
      <c r="A485" s="17">
        <v>45388</v>
      </c>
      <c r="B485" s="23" t="s">
        <v>49</v>
      </c>
      <c r="F485" s="23" t="s">
        <v>46</v>
      </c>
      <c r="G485" s="23" t="s">
        <v>49</v>
      </c>
      <c r="H485" s="47" t="s">
        <v>62</v>
      </c>
      <c r="I485" s="23" t="s">
        <v>198</v>
      </c>
      <c r="K485" s="23" t="s">
        <v>83</v>
      </c>
      <c r="L485" s="38">
        <v>0.75</v>
      </c>
      <c r="M485" s="38"/>
      <c r="N485" s="38"/>
      <c r="O485" s="38"/>
      <c r="P485" s="38"/>
      <c r="Q485" s="38"/>
      <c r="R485" s="38">
        <v>7</v>
      </c>
      <c r="S485" s="23" t="s">
        <v>48</v>
      </c>
      <c r="T485" s="7" t="str">
        <f t="shared" si="287"/>
        <v>0.00</v>
      </c>
      <c r="U485" s="38">
        <f t="shared" si="395"/>
        <v>-0.75</v>
      </c>
      <c r="V485" s="22">
        <f t="shared" si="390"/>
        <v>222.23000000000005</v>
      </c>
      <c r="W485" s="19">
        <f t="shared" si="391"/>
        <v>784</v>
      </c>
      <c r="X485" s="32">
        <f t="shared" si="392"/>
        <v>0.28345663265306126</v>
      </c>
      <c r="Y485" s="31">
        <f t="shared" si="393"/>
        <v>2.2223000000000006</v>
      </c>
      <c r="Z485" s="45">
        <f t="shared" si="394"/>
        <v>22223.000000000004</v>
      </c>
      <c r="AA485" s="23" t="s">
        <v>48</v>
      </c>
    </row>
    <row r="486" spans="1:27" x14ac:dyDescent="0.6">
      <c r="A486" s="17">
        <v>45388</v>
      </c>
      <c r="B486" s="23" t="s">
        <v>49</v>
      </c>
      <c r="F486" s="23" t="s">
        <v>46</v>
      </c>
      <c r="G486" s="23" t="s">
        <v>49</v>
      </c>
      <c r="H486" s="47" t="s">
        <v>62</v>
      </c>
      <c r="I486" s="23" t="s">
        <v>59</v>
      </c>
      <c r="K486" s="23" t="s">
        <v>50</v>
      </c>
      <c r="L486" s="38">
        <v>0.5</v>
      </c>
      <c r="M486" s="38"/>
      <c r="N486" s="38"/>
      <c r="O486" s="38"/>
      <c r="P486" s="38"/>
      <c r="Q486" s="38"/>
      <c r="R486" s="38">
        <v>9.75</v>
      </c>
      <c r="S486" s="23" t="s">
        <v>48</v>
      </c>
      <c r="T486" s="7" t="str">
        <f t="shared" si="287"/>
        <v>0.00</v>
      </c>
      <c r="U486" s="38">
        <f t="shared" si="395"/>
        <v>-0.5</v>
      </c>
      <c r="V486" s="22">
        <f t="shared" si="390"/>
        <v>221.73000000000005</v>
      </c>
      <c r="W486" s="19">
        <f t="shared" si="391"/>
        <v>784.5</v>
      </c>
      <c r="X486" s="32">
        <f t="shared" si="392"/>
        <v>0.28263862332695988</v>
      </c>
      <c r="Y486" s="31">
        <f t="shared" si="393"/>
        <v>2.2173000000000003</v>
      </c>
      <c r="Z486" s="45">
        <f t="shared" si="394"/>
        <v>22173.000000000004</v>
      </c>
      <c r="AA486" s="23" t="s">
        <v>48</v>
      </c>
    </row>
    <row r="487" spans="1:27" x14ac:dyDescent="0.6">
      <c r="A487" s="17">
        <v>45389</v>
      </c>
      <c r="B487" s="23" t="s">
        <v>49</v>
      </c>
      <c r="F487" s="23" t="s">
        <v>46</v>
      </c>
      <c r="G487" s="23" t="s">
        <v>49</v>
      </c>
      <c r="H487" s="47" t="s">
        <v>62</v>
      </c>
      <c r="I487" s="23" t="s">
        <v>59</v>
      </c>
      <c r="K487" s="23" t="s">
        <v>50</v>
      </c>
      <c r="L487" s="38">
        <v>0.75</v>
      </c>
      <c r="M487" s="38"/>
      <c r="N487" s="38"/>
      <c r="O487" s="38"/>
      <c r="P487" s="38"/>
      <c r="Q487" s="38"/>
      <c r="R487" s="38">
        <v>6.88</v>
      </c>
      <c r="S487" s="23" t="s">
        <v>48</v>
      </c>
      <c r="T487" s="7" t="str">
        <f t="shared" si="287"/>
        <v>0.00</v>
      </c>
      <c r="U487" s="38">
        <f t="shared" ref="U487:U497" si="396">-$L487+T487</f>
        <v>-0.75</v>
      </c>
      <c r="V487" s="22">
        <f t="shared" si="390"/>
        <v>220.98000000000005</v>
      </c>
      <c r="W487" s="19">
        <f t="shared" si="391"/>
        <v>785.25</v>
      </c>
      <c r="X487" s="32">
        <f t="shared" si="392"/>
        <v>0.28141356255969441</v>
      </c>
      <c r="Y487" s="31">
        <f t="shared" si="393"/>
        <v>2.2098000000000004</v>
      </c>
      <c r="Z487" s="45">
        <f t="shared" si="394"/>
        <v>22098.000000000004</v>
      </c>
      <c r="AA487" s="23" t="s">
        <v>48</v>
      </c>
    </row>
    <row r="488" spans="1:27" x14ac:dyDescent="0.6">
      <c r="A488" s="17">
        <v>45389</v>
      </c>
      <c r="B488" s="23" t="s">
        <v>49</v>
      </c>
      <c r="F488" s="23" t="s">
        <v>46</v>
      </c>
      <c r="G488" s="23" t="s">
        <v>49</v>
      </c>
      <c r="H488" s="47" t="s">
        <v>62</v>
      </c>
      <c r="I488" s="23" t="s">
        <v>202</v>
      </c>
      <c r="K488" s="23" t="s">
        <v>83</v>
      </c>
      <c r="L488" s="38">
        <v>0.5</v>
      </c>
      <c r="M488" s="38"/>
      <c r="N488" s="38"/>
      <c r="O488" s="38"/>
      <c r="P488" s="38"/>
      <c r="Q488" s="38"/>
      <c r="R488" s="38">
        <v>9</v>
      </c>
      <c r="S488" s="23" t="s">
        <v>48</v>
      </c>
      <c r="T488" s="7" t="str">
        <f t="shared" si="287"/>
        <v>0.00</v>
      </c>
      <c r="U488" s="38">
        <f t="shared" si="396"/>
        <v>-0.5</v>
      </c>
      <c r="V488" s="22">
        <f t="shared" si="390"/>
        <v>220.48000000000005</v>
      </c>
      <c r="W488" s="19">
        <f t="shared" si="391"/>
        <v>785.75</v>
      </c>
      <c r="X488" s="32">
        <f t="shared" si="392"/>
        <v>0.28059815462933507</v>
      </c>
      <c r="Y488" s="31">
        <f t="shared" si="393"/>
        <v>2.2048000000000005</v>
      </c>
      <c r="Z488" s="45">
        <f t="shared" si="394"/>
        <v>22048.000000000004</v>
      </c>
      <c r="AA488" s="23" t="s">
        <v>48</v>
      </c>
    </row>
    <row r="489" spans="1:27" x14ac:dyDescent="0.6">
      <c r="A489" s="17">
        <v>45393</v>
      </c>
      <c r="B489" s="23" t="s">
        <v>49</v>
      </c>
      <c r="F489" s="23" t="s">
        <v>46</v>
      </c>
      <c r="G489" s="23" t="s">
        <v>49</v>
      </c>
      <c r="H489" s="47" t="s">
        <v>65</v>
      </c>
      <c r="I489" s="23" t="s">
        <v>59</v>
      </c>
      <c r="K489" s="23" t="s">
        <v>50</v>
      </c>
      <c r="L489" s="38">
        <v>1</v>
      </c>
      <c r="R489" s="38">
        <v>7.29</v>
      </c>
      <c r="S489" s="23" t="s">
        <v>48</v>
      </c>
      <c r="T489" s="7" t="str">
        <f t="shared" si="287"/>
        <v>0.00</v>
      </c>
      <c r="U489" s="38">
        <f t="shared" si="396"/>
        <v>-1</v>
      </c>
      <c r="V489" s="22">
        <f t="shared" si="390"/>
        <v>219.48000000000005</v>
      </c>
      <c r="W489" s="19">
        <f t="shared" si="391"/>
        <v>786.75</v>
      </c>
      <c r="X489" s="32">
        <f t="shared" si="392"/>
        <v>0.27897044804575793</v>
      </c>
      <c r="Y489" s="31">
        <f t="shared" si="393"/>
        <v>2.1948000000000003</v>
      </c>
      <c r="Z489" s="45">
        <f t="shared" si="394"/>
        <v>21948.000000000004</v>
      </c>
      <c r="AA489" s="23" t="s">
        <v>48</v>
      </c>
    </row>
    <row r="490" spans="1:27" x14ac:dyDescent="0.6">
      <c r="A490" s="17">
        <v>45395</v>
      </c>
      <c r="B490" s="23" t="s">
        <v>49</v>
      </c>
      <c r="F490" s="23" t="s">
        <v>46</v>
      </c>
      <c r="G490" s="23" t="s">
        <v>49</v>
      </c>
      <c r="H490" s="47" t="s">
        <v>65</v>
      </c>
      <c r="I490" s="23" t="s">
        <v>198</v>
      </c>
      <c r="K490" s="23" t="s">
        <v>83</v>
      </c>
      <c r="L490" s="7">
        <v>1.25</v>
      </c>
      <c r="R490" s="38">
        <v>5</v>
      </c>
      <c r="S490" s="23" t="s">
        <v>48</v>
      </c>
      <c r="T490" s="7" t="str">
        <f t="shared" si="287"/>
        <v>0.00</v>
      </c>
      <c r="U490" s="38">
        <f t="shared" si="396"/>
        <v>-1.25</v>
      </c>
      <c r="V490" s="22">
        <f t="shared" si="390"/>
        <v>218.23000000000005</v>
      </c>
      <c r="W490" s="19">
        <f t="shared" si="391"/>
        <v>788</v>
      </c>
      <c r="X490" s="32">
        <f t="shared" si="392"/>
        <v>0.27694162436548231</v>
      </c>
      <c r="Y490" s="31">
        <f t="shared" si="393"/>
        <v>2.1823000000000006</v>
      </c>
      <c r="Z490" s="45">
        <f t="shared" si="394"/>
        <v>21823.000000000004</v>
      </c>
      <c r="AA490" s="23" t="s">
        <v>48</v>
      </c>
    </row>
    <row r="491" spans="1:27" x14ac:dyDescent="0.6">
      <c r="A491" s="17">
        <v>45396</v>
      </c>
      <c r="B491" s="23" t="s">
        <v>49</v>
      </c>
      <c r="F491" s="23" t="s">
        <v>46</v>
      </c>
      <c r="G491" s="23" t="s">
        <v>49</v>
      </c>
      <c r="H491" s="47" t="s">
        <v>65</v>
      </c>
      <c r="I491" s="23" t="s">
        <v>199</v>
      </c>
      <c r="K491" s="23" t="s">
        <v>83</v>
      </c>
      <c r="L491" s="7">
        <v>1.25</v>
      </c>
      <c r="R491" s="38">
        <v>4.5</v>
      </c>
      <c r="S491" s="23" t="s">
        <v>48</v>
      </c>
      <c r="T491" s="7" t="str">
        <f t="shared" si="287"/>
        <v>0.00</v>
      </c>
      <c r="U491" s="38">
        <f t="shared" si="396"/>
        <v>-1.25</v>
      </c>
      <c r="V491" s="22">
        <f t="shared" si="390"/>
        <v>216.98000000000005</v>
      </c>
      <c r="W491" s="19">
        <f t="shared" si="391"/>
        <v>789.25</v>
      </c>
      <c r="X491" s="32">
        <f t="shared" si="392"/>
        <v>0.27491922711434913</v>
      </c>
      <c r="Y491" s="31">
        <f t="shared" si="393"/>
        <v>2.1698000000000004</v>
      </c>
      <c r="Z491" s="45">
        <f t="shared" si="394"/>
        <v>21698.000000000004</v>
      </c>
      <c r="AA491" s="23" t="s">
        <v>48</v>
      </c>
    </row>
    <row r="492" spans="1:27" x14ac:dyDescent="0.6">
      <c r="A492" s="17">
        <v>45402</v>
      </c>
      <c r="B492" s="23" t="s">
        <v>49</v>
      </c>
      <c r="F492" s="23" t="s">
        <v>46</v>
      </c>
      <c r="G492" s="23" t="s">
        <v>49</v>
      </c>
      <c r="H492" s="47" t="s">
        <v>65</v>
      </c>
      <c r="I492" s="23" t="s">
        <v>59</v>
      </c>
      <c r="K492" s="23" t="s">
        <v>50</v>
      </c>
      <c r="L492" s="38">
        <v>1.5</v>
      </c>
      <c r="R492" s="38">
        <v>6.1</v>
      </c>
      <c r="S492" s="23" t="s">
        <v>48</v>
      </c>
      <c r="T492" s="7" t="str">
        <f t="shared" si="287"/>
        <v>0.00</v>
      </c>
      <c r="U492" s="38">
        <f t="shared" si="396"/>
        <v>-1.5</v>
      </c>
      <c r="V492" s="22">
        <f t="shared" si="390"/>
        <v>215.48000000000005</v>
      </c>
      <c r="W492" s="19">
        <f t="shared" si="391"/>
        <v>790.75</v>
      </c>
      <c r="X492" s="32">
        <f t="shared" si="392"/>
        <v>0.27250079038887137</v>
      </c>
      <c r="Y492" s="31">
        <f t="shared" si="393"/>
        <v>2.1548000000000003</v>
      </c>
      <c r="Z492" s="45">
        <f t="shared" si="394"/>
        <v>21548.000000000004</v>
      </c>
      <c r="AA492" s="23" t="s">
        <v>48</v>
      </c>
    </row>
    <row r="493" spans="1:27" x14ac:dyDescent="0.6">
      <c r="A493" s="17">
        <v>45402</v>
      </c>
      <c r="B493" s="23" t="s">
        <v>49</v>
      </c>
      <c r="F493" s="23" t="s">
        <v>46</v>
      </c>
      <c r="G493" s="23" t="s">
        <v>49</v>
      </c>
      <c r="H493" s="47" t="s">
        <v>65</v>
      </c>
      <c r="I493" s="23" t="s">
        <v>203</v>
      </c>
      <c r="K493" s="23" t="s">
        <v>83</v>
      </c>
      <c r="L493" s="7">
        <v>0.75</v>
      </c>
      <c r="R493" s="38">
        <v>6</v>
      </c>
      <c r="S493" s="23" t="s">
        <v>48</v>
      </c>
      <c r="T493" s="7" t="str">
        <f t="shared" si="287"/>
        <v>0.00</v>
      </c>
      <c r="U493" s="38">
        <f t="shared" si="396"/>
        <v>-0.75</v>
      </c>
      <c r="V493" s="22">
        <f t="shared" si="390"/>
        <v>214.73000000000005</v>
      </c>
      <c r="W493" s="19">
        <f t="shared" si="391"/>
        <v>791.5</v>
      </c>
      <c r="X493" s="32">
        <f t="shared" si="392"/>
        <v>0.27129500947567914</v>
      </c>
      <c r="Y493" s="31">
        <f t="shared" si="393"/>
        <v>2.1473000000000004</v>
      </c>
      <c r="Z493" s="45">
        <f t="shared" si="394"/>
        <v>21473.000000000004</v>
      </c>
      <c r="AA493" s="23" t="s">
        <v>48</v>
      </c>
    </row>
    <row r="494" spans="1:27" x14ac:dyDescent="0.6">
      <c r="A494" s="17">
        <v>45406</v>
      </c>
      <c r="B494" s="23" t="s">
        <v>49</v>
      </c>
      <c r="F494" s="23" t="s">
        <v>46</v>
      </c>
      <c r="G494" s="23" t="s">
        <v>49</v>
      </c>
      <c r="H494" s="47" t="s">
        <v>68</v>
      </c>
      <c r="I494" s="23" t="s">
        <v>59</v>
      </c>
      <c r="K494" s="23" t="s">
        <v>50</v>
      </c>
      <c r="L494" s="7">
        <v>0.75</v>
      </c>
      <c r="R494" s="38">
        <v>7.31</v>
      </c>
      <c r="S494" s="23" t="s">
        <v>48</v>
      </c>
      <c r="T494" s="7" t="str">
        <f t="shared" si="287"/>
        <v>0.00</v>
      </c>
      <c r="U494" s="38">
        <f t="shared" si="396"/>
        <v>-0.75</v>
      </c>
      <c r="V494" s="22">
        <f t="shared" si="390"/>
        <v>213.98000000000005</v>
      </c>
      <c r="W494" s="19">
        <f t="shared" si="391"/>
        <v>792.25</v>
      </c>
      <c r="X494" s="32">
        <f t="shared" si="392"/>
        <v>0.27009151151782901</v>
      </c>
      <c r="Y494" s="31">
        <f t="shared" si="393"/>
        <v>2.1398000000000006</v>
      </c>
      <c r="Z494" s="45">
        <f t="shared" si="394"/>
        <v>21398.000000000004</v>
      </c>
      <c r="AA494" s="23" t="s">
        <v>48</v>
      </c>
    </row>
    <row r="495" spans="1:27" x14ac:dyDescent="0.6">
      <c r="A495" s="17">
        <v>45408</v>
      </c>
      <c r="B495" s="23" t="s">
        <v>49</v>
      </c>
      <c r="F495" s="23" t="s">
        <v>46</v>
      </c>
      <c r="G495" s="23" t="s">
        <v>49</v>
      </c>
      <c r="H495" s="47" t="s">
        <v>68</v>
      </c>
      <c r="I495" s="23" t="s">
        <v>59</v>
      </c>
      <c r="K495" s="23" t="s">
        <v>50</v>
      </c>
      <c r="L495" s="7">
        <v>0.75</v>
      </c>
      <c r="R495" s="38">
        <v>8.36</v>
      </c>
      <c r="S495" s="23" t="s">
        <v>48</v>
      </c>
      <c r="T495" s="7" t="str">
        <f t="shared" si="287"/>
        <v>0.00</v>
      </c>
      <c r="U495" s="38">
        <f t="shared" si="396"/>
        <v>-0.75</v>
      </c>
      <c r="V495" s="22">
        <f t="shared" si="390"/>
        <v>213.23000000000005</v>
      </c>
      <c r="W495" s="19">
        <f t="shared" si="391"/>
        <v>793</v>
      </c>
      <c r="X495" s="32">
        <f t="shared" si="392"/>
        <v>0.2688902900378311</v>
      </c>
      <c r="Y495" s="31">
        <f t="shared" si="393"/>
        <v>2.1323000000000003</v>
      </c>
      <c r="Z495" s="45">
        <f t="shared" si="394"/>
        <v>21323.000000000004</v>
      </c>
      <c r="AA495" s="23" t="s">
        <v>48</v>
      </c>
    </row>
    <row r="496" spans="1:27" x14ac:dyDescent="0.6">
      <c r="A496" s="17">
        <v>45409</v>
      </c>
      <c r="B496" s="23" t="s">
        <v>49</v>
      </c>
      <c r="F496" s="23" t="s">
        <v>46</v>
      </c>
      <c r="G496" s="23" t="s">
        <v>49</v>
      </c>
      <c r="H496" s="47" t="s">
        <v>68</v>
      </c>
      <c r="I496" s="48" t="s">
        <v>200</v>
      </c>
      <c r="K496" s="23" t="s">
        <v>83</v>
      </c>
      <c r="L496" s="7">
        <v>0.75</v>
      </c>
      <c r="R496" s="38">
        <v>8</v>
      </c>
      <c r="S496" s="23" t="s">
        <v>47</v>
      </c>
      <c r="T496" s="38">
        <f t="shared" si="287"/>
        <v>6</v>
      </c>
      <c r="U496" s="38">
        <f t="shared" si="396"/>
        <v>5.25</v>
      </c>
      <c r="V496" s="22">
        <f t="shared" si="390"/>
        <v>218.48000000000005</v>
      </c>
      <c r="W496" s="19">
        <f t="shared" si="391"/>
        <v>793.75</v>
      </c>
      <c r="X496" s="32">
        <f t="shared" si="392"/>
        <v>0.27525039370078747</v>
      </c>
      <c r="Y496" s="31">
        <f t="shared" si="393"/>
        <v>2.1848000000000005</v>
      </c>
      <c r="Z496" s="45">
        <f t="shared" si="394"/>
        <v>21848.000000000004</v>
      </c>
      <c r="AA496" s="23" t="s">
        <v>47</v>
      </c>
    </row>
    <row r="497" spans="1:27" x14ac:dyDescent="0.6">
      <c r="A497" s="17">
        <v>45410</v>
      </c>
      <c r="B497" s="23" t="s">
        <v>49</v>
      </c>
      <c r="F497" s="23" t="s">
        <v>46</v>
      </c>
      <c r="G497" s="23" t="s">
        <v>49</v>
      </c>
      <c r="H497" s="47" t="s">
        <v>68</v>
      </c>
      <c r="I497" s="23" t="s">
        <v>201</v>
      </c>
      <c r="K497" s="23" t="s">
        <v>83</v>
      </c>
      <c r="L497" s="7">
        <v>0.75</v>
      </c>
      <c r="R497" s="38">
        <v>5.7</v>
      </c>
      <c r="S497" s="23" t="s">
        <v>48</v>
      </c>
      <c r="T497" s="7" t="str">
        <f t="shared" si="287"/>
        <v>0.00</v>
      </c>
      <c r="U497" s="38">
        <f t="shared" si="396"/>
        <v>-0.75</v>
      </c>
      <c r="V497" s="22">
        <f t="shared" si="390"/>
        <v>217.73000000000005</v>
      </c>
      <c r="W497" s="19">
        <f t="shared" si="391"/>
        <v>794.5</v>
      </c>
      <c r="X497" s="32">
        <f t="shared" si="392"/>
        <v>0.27404657016991824</v>
      </c>
      <c r="Y497" s="31">
        <f t="shared" si="393"/>
        <v>2.1773000000000007</v>
      </c>
      <c r="Z497" s="45">
        <f t="shared" si="394"/>
        <v>21773.000000000004</v>
      </c>
      <c r="AA497" s="23" t="s">
        <v>48</v>
      </c>
    </row>
    <row r="498" spans="1:27" x14ac:dyDescent="0.6">
      <c r="A498" s="17">
        <v>45414</v>
      </c>
      <c r="B498" s="23" t="s">
        <v>49</v>
      </c>
      <c r="F498" s="23" t="s">
        <v>46</v>
      </c>
      <c r="G498" s="23" t="s">
        <v>49</v>
      </c>
      <c r="H498" s="47" t="s">
        <v>70</v>
      </c>
      <c r="I498" s="48" t="s">
        <v>59</v>
      </c>
      <c r="K498" s="23" t="s">
        <v>50</v>
      </c>
      <c r="L498" s="7">
        <v>0.75</v>
      </c>
      <c r="R498" s="38">
        <v>9.06</v>
      </c>
      <c r="S498" s="23" t="s">
        <v>47</v>
      </c>
      <c r="T498" s="38">
        <f t="shared" si="287"/>
        <v>6.8</v>
      </c>
      <c r="U498" s="38">
        <f t="shared" ref="U498:U500" si="397">-$L498+T498</f>
        <v>6.05</v>
      </c>
      <c r="V498" s="22">
        <f t="shared" si="390"/>
        <v>223.78000000000006</v>
      </c>
      <c r="W498" s="19">
        <f t="shared" si="391"/>
        <v>795.25</v>
      </c>
      <c r="X498" s="32">
        <f t="shared" si="392"/>
        <v>0.28139578748821131</v>
      </c>
      <c r="Y498" s="31">
        <f t="shared" si="393"/>
        <v>2.2378000000000005</v>
      </c>
      <c r="Z498" s="45">
        <f t="shared" si="394"/>
        <v>22378.000000000007</v>
      </c>
      <c r="AA498" s="23" t="s">
        <v>47</v>
      </c>
    </row>
    <row r="499" spans="1:27" x14ac:dyDescent="0.6">
      <c r="A499" s="17">
        <v>45416</v>
      </c>
      <c r="B499" s="23" t="s">
        <v>49</v>
      </c>
      <c r="F499" s="23" t="s">
        <v>46</v>
      </c>
      <c r="G499" s="23" t="s">
        <v>49</v>
      </c>
      <c r="H499" s="47" t="s">
        <v>70</v>
      </c>
      <c r="I499" s="48" t="s">
        <v>59</v>
      </c>
      <c r="K499" s="23" t="s">
        <v>50</v>
      </c>
      <c r="L499" s="7">
        <v>1.25</v>
      </c>
      <c r="R499" s="38">
        <v>4.97</v>
      </c>
      <c r="S499" s="23" t="s">
        <v>47</v>
      </c>
      <c r="T499" s="7">
        <v>3.11</v>
      </c>
      <c r="U499" s="38">
        <f t="shared" si="397"/>
        <v>1.8599999999999999</v>
      </c>
      <c r="V499" s="22">
        <f t="shared" si="390"/>
        <v>225.64000000000007</v>
      </c>
      <c r="W499" s="19">
        <f t="shared" si="391"/>
        <v>796.5</v>
      </c>
      <c r="X499" s="32">
        <f t="shared" si="392"/>
        <v>0.28328939108600132</v>
      </c>
      <c r="Y499" s="31">
        <f t="shared" si="393"/>
        <v>2.2564000000000006</v>
      </c>
      <c r="Z499" s="45">
        <f t="shared" si="394"/>
        <v>22564.000000000007</v>
      </c>
      <c r="AA499" s="23" t="s">
        <v>47</v>
      </c>
    </row>
    <row r="500" spans="1:27" x14ac:dyDescent="0.6">
      <c r="A500" s="17">
        <v>45417</v>
      </c>
      <c r="B500" s="23" t="s">
        <v>49</v>
      </c>
      <c r="F500" s="23" t="s">
        <v>46</v>
      </c>
      <c r="G500" s="23" t="s">
        <v>49</v>
      </c>
      <c r="H500" s="47" t="s">
        <v>70</v>
      </c>
      <c r="I500" s="23" t="s">
        <v>59</v>
      </c>
      <c r="K500" s="23" t="s">
        <v>50</v>
      </c>
      <c r="L500" s="38">
        <v>1</v>
      </c>
      <c r="R500" s="38">
        <v>6.84</v>
      </c>
      <c r="S500" s="23" t="s">
        <v>48</v>
      </c>
      <c r="T500" s="7" t="str">
        <f t="shared" si="287"/>
        <v>0.00</v>
      </c>
      <c r="U500" s="38">
        <f t="shared" si="397"/>
        <v>-1</v>
      </c>
      <c r="V500" s="22">
        <f t="shared" si="390"/>
        <v>224.64000000000007</v>
      </c>
      <c r="W500" s="19">
        <f t="shared" si="391"/>
        <v>797.5</v>
      </c>
      <c r="X500" s="32">
        <f t="shared" si="392"/>
        <v>0.28168025078369913</v>
      </c>
      <c r="Y500" s="31">
        <f t="shared" si="393"/>
        <v>2.2464000000000008</v>
      </c>
      <c r="Z500" s="45">
        <f t="shared" si="394"/>
        <v>22464.000000000007</v>
      </c>
      <c r="AA500" s="23" t="s">
        <v>48</v>
      </c>
    </row>
    <row r="501" spans="1:27" x14ac:dyDescent="0.6">
      <c r="A501" s="17">
        <v>45423</v>
      </c>
      <c r="B501" s="23" t="s">
        <v>49</v>
      </c>
      <c r="F501" s="23" t="s">
        <v>46</v>
      </c>
      <c r="G501" s="23" t="s">
        <v>49</v>
      </c>
      <c r="H501" s="47" t="s">
        <v>72</v>
      </c>
      <c r="I501" s="23" t="s">
        <v>204</v>
      </c>
      <c r="K501" s="23" t="s">
        <v>83</v>
      </c>
      <c r="L501" s="7">
        <v>1.25</v>
      </c>
      <c r="R501" s="38">
        <v>7</v>
      </c>
      <c r="S501" s="23" t="s">
        <v>48</v>
      </c>
      <c r="T501" s="7" t="str">
        <f t="shared" si="287"/>
        <v>0.00</v>
      </c>
      <c r="U501" s="38">
        <f t="shared" ref="U501:U503" si="398">-$L501+T501</f>
        <v>-1.25</v>
      </c>
      <c r="V501" s="22">
        <f t="shared" ref="V501:V503" si="399">V500+U501</f>
        <v>223.39000000000007</v>
      </c>
      <c r="W501" s="19">
        <f t="shared" ref="W501:W503" si="400">W500+L501</f>
        <v>798.75</v>
      </c>
      <c r="X501" s="32">
        <f t="shared" ref="X501:X503" si="401">SUM(V501/W501)</f>
        <v>0.27967449139280132</v>
      </c>
      <c r="Y501" s="31">
        <f t="shared" ref="Y501:Y503" si="402">V501/100</f>
        <v>2.2339000000000007</v>
      </c>
      <c r="Z501" s="45">
        <f t="shared" ref="Z501:Z503" si="403">V501*100</f>
        <v>22339.000000000007</v>
      </c>
      <c r="AA501" s="23" t="s">
        <v>48</v>
      </c>
    </row>
    <row r="502" spans="1:27" x14ac:dyDescent="0.6">
      <c r="A502" s="17">
        <v>45423</v>
      </c>
      <c r="B502" s="23" t="s">
        <v>49</v>
      </c>
      <c r="F502" s="23" t="s">
        <v>46</v>
      </c>
      <c r="G502" s="23" t="s">
        <v>49</v>
      </c>
      <c r="H502" s="47" t="s">
        <v>72</v>
      </c>
      <c r="I502" s="48" t="s">
        <v>166</v>
      </c>
      <c r="K502" s="23" t="s">
        <v>83</v>
      </c>
      <c r="L502" s="7">
        <v>0.75</v>
      </c>
      <c r="R502" s="38">
        <v>7.5</v>
      </c>
      <c r="S502" s="23" t="s">
        <v>47</v>
      </c>
      <c r="T502" s="7">
        <f t="shared" ref="T502:T566" si="404">IF(($AA502="W"),ROUND(($L502*$R502),2),"0.00")</f>
        <v>5.63</v>
      </c>
      <c r="U502" s="38">
        <f t="shared" si="398"/>
        <v>4.88</v>
      </c>
      <c r="V502" s="22">
        <f t="shared" si="399"/>
        <v>228.27000000000007</v>
      </c>
      <c r="W502" s="19">
        <f t="shared" si="400"/>
        <v>799.5</v>
      </c>
      <c r="X502" s="32">
        <f t="shared" si="401"/>
        <v>0.28551594746716707</v>
      </c>
      <c r="Y502" s="31">
        <f t="shared" si="402"/>
        <v>2.2827000000000006</v>
      </c>
      <c r="Z502" s="45">
        <f t="shared" si="403"/>
        <v>22827.000000000007</v>
      </c>
      <c r="AA502" s="23" t="s">
        <v>47</v>
      </c>
    </row>
    <row r="503" spans="1:27" x14ac:dyDescent="0.6">
      <c r="A503" s="17">
        <v>45424</v>
      </c>
      <c r="B503" s="23" t="s">
        <v>49</v>
      </c>
      <c r="F503" s="23" t="s">
        <v>46</v>
      </c>
      <c r="G503" s="23" t="s">
        <v>49</v>
      </c>
      <c r="H503" s="47" t="s">
        <v>72</v>
      </c>
      <c r="I503" s="23" t="s">
        <v>205</v>
      </c>
      <c r="K503" s="23" t="s">
        <v>83</v>
      </c>
      <c r="L503" s="38">
        <v>0.5</v>
      </c>
      <c r="R503" s="38">
        <v>9.5</v>
      </c>
      <c r="S503" s="23" t="s">
        <v>48</v>
      </c>
      <c r="T503" s="7" t="str">
        <f t="shared" si="404"/>
        <v>0.00</v>
      </c>
      <c r="U503" s="38">
        <f t="shared" si="398"/>
        <v>-0.5</v>
      </c>
      <c r="V503" s="22">
        <f t="shared" si="399"/>
        <v>227.77000000000007</v>
      </c>
      <c r="W503" s="19">
        <f t="shared" si="400"/>
        <v>800</v>
      </c>
      <c r="X503" s="32">
        <f t="shared" si="401"/>
        <v>0.28471250000000009</v>
      </c>
      <c r="Y503" s="31">
        <f t="shared" si="402"/>
        <v>2.2777000000000007</v>
      </c>
      <c r="Z503" s="45">
        <f t="shared" si="403"/>
        <v>22777.000000000007</v>
      </c>
      <c r="AA503" s="23" t="s">
        <v>48</v>
      </c>
    </row>
    <row r="504" spans="1:27" x14ac:dyDescent="0.6">
      <c r="A504" s="17">
        <v>45429</v>
      </c>
      <c r="B504" s="23" t="s">
        <v>49</v>
      </c>
      <c r="F504" s="23" t="s">
        <v>46</v>
      </c>
      <c r="G504" s="23" t="s">
        <v>49</v>
      </c>
      <c r="H504" s="47" t="s">
        <v>74</v>
      </c>
      <c r="I504" s="23" t="s">
        <v>59</v>
      </c>
      <c r="K504" s="23" t="s">
        <v>50</v>
      </c>
      <c r="L504" s="38">
        <v>0.5</v>
      </c>
      <c r="R504" s="38">
        <v>8.26</v>
      </c>
      <c r="S504" s="23" t="s">
        <v>48</v>
      </c>
      <c r="T504" s="7" t="str">
        <f t="shared" si="404"/>
        <v>0.00</v>
      </c>
      <c r="U504" s="38">
        <f t="shared" ref="U504:U508" si="405">-$L504+T504</f>
        <v>-0.5</v>
      </c>
      <c r="V504" s="22">
        <f t="shared" ref="V504:V508" si="406">V503+U504</f>
        <v>227.27000000000007</v>
      </c>
      <c r="W504" s="19">
        <f t="shared" ref="W504:W508" si="407">W503+L504</f>
        <v>800.5</v>
      </c>
      <c r="X504" s="32">
        <f t="shared" ref="X504:X508" si="408">SUM(V504/W504)</f>
        <v>0.28391005621486581</v>
      </c>
      <c r="Y504" s="31">
        <f t="shared" ref="Y504:Y508" si="409">V504/100</f>
        <v>2.2727000000000008</v>
      </c>
      <c r="Z504" s="45">
        <f t="shared" ref="Z504:Z508" si="410">V504*100</f>
        <v>22727.000000000007</v>
      </c>
      <c r="AA504" s="23" t="s">
        <v>48</v>
      </c>
    </row>
    <row r="505" spans="1:27" x14ac:dyDescent="0.6">
      <c r="A505" s="17">
        <v>45430</v>
      </c>
      <c r="B505" s="23" t="s">
        <v>49</v>
      </c>
      <c r="F505" s="23" t="s">
        <v>46</v>
      </c>
      <c r="G505" s="23" t="s">
        <v>49</v>
      </c>
      <c r="H505" s="47" t="s">
        <v>74</v>
      </c>
      <c r="I505" s="48" t="s">
        <v>59</v>
      </c>
      <c r="K505" s="23" t="s">
        <v>50</v>
      </c>
      <c r="L505" s="38">
        <v>1</v>
      </c>
      <c r="R505" s="38">
        <v>6.4</v>
      </c>
      <c r="S505" s="23" t="s">
        <v>47</v>
      </c>
      <c r="T505" s="38">
        <f t="shared" si="404"/>
        <v>6.4</v>
      </c>
      <c r="U505" s="38">
        <f t="shared" si="405"/>
        <v>5.4</v>
      </c>
      <c r="V505" s="22">
        <f t="shared" si="406"/>
        <v>232.67000000000007</v>
      </c>
      <c r="W505" s="19">
        <f t="shared" si="407"/>
        <v>801.5</v>
      </c>
      <c r="X505" s="32">
        <f t="shared" si="408"/>
        <v>0.2902932002495322</v>
      </c>
      <c r="Y505" s="31">
        <f t="shared" si="409"/>
        <v>2.3267000000000007</v>
      </c>
      <c r="Z505" s="45">
        <f t="shared" si="410"/>
        <v>23267.000000000007</v>
      </c>
      <c r="AA505" s="23" t="s">
        <v>47</v>
      </c>
    </row>
    <row r="506" spans="1:27" x14ac:dyDescent="0.6">
      <c r="A506" s="17">
        <v>45430</v>
      </c>
      <c r="B506" s="23" t="s">
        <v>49</v>
      </c>
      <c r="F506" s="23" t="s">
        <v>46</v>
      </c>
      <c r="G506" s="23" t="s">
        <v>49</v>
      </c>
      <c r="H506" s="47" t="s">
        <v>74</v>
      </c>
      <c r="I506" s="23" t="s">
        <v>206</v>
      </c>
      <c r="K506" s="23" t="s">
        <v>83</v>
      </c>
      <c r="L506" s="7">
        <v>0.75</v>
      </c>
      <c r="R506" s="38">
        <v>7.25</v>
      </c>
      <c r="S506" s="23" t="s">
        <v>48</v>
      </c>
      <c r="T506" s="7" t="str">
        <f t="shared" si="404"/>
        <v>0.00</v>
      </c>
      <c r="U506" s="38">
        <f t="shared" si="405"/>
        <v>-0.75</v>
      </c>
      <c r="V506" s="22">
        <f t="shared" si="406"/>
        <v>231.92000000000007</v>
      </c>
      <c r="W506" s="19">
        <f t="shared" si="407"/>
        <v>802.25</v>
      </c>
      <c r="X506" s="32">
        <f t="shared" si="408"/>
        <v>0.28908694297288884</v>
      </c>
      <c r="Y506" s="31">
        <f t="shared" si="409"/>
        <v>2.3192000000000008</v>
      </c>
      <c r="Z506" s="45">
        <f t="shared" si="410"/>
        <v>23192.000000000007</v>
      </c>
      <c r="AA506" s="23" t="s">
        <v>48</v>
      </c>
    </row>
    <row r="507" spans="1:27" x14ac:dyDescent="0.6">
      <c r="A507" s="17">
        <v>45431</v>
      </c>
      <c r="B507" s="23" t="s">
        <v>49</v>
      </c>
      <c r="F507" s="23" t="s">
        <v>46</v>
      </c>
      <c r="G507" s="23" t="s">
        <v>49</v>
      </c>
      <c r="H507" s="47" t="s">
        <v>74</v>
      </c>
      <c r="I507" s="23" t="s">
        <v>207</v>
      </c>
      <c r="K507" s="23" t="s">
        <v>83</v>
      </c>
      <c r="L507" s="38">
        <v>0.5</v>
      </c>
      <c r="R507" s="38">
        <v>9.25</v>
      </c>
      <c r="S507" s="23" t="s">
        <v>48</v>
      </c>
      <c r="T507" s="7" t="str">
        <f t="shared" si="404"/>
        <v>0.00</v>
      </c>
      <c r="U507" s="38">
        <f t="shared" si="405"/>
        <v>-0.5</v>
      </c>
      <c r="V507" s="22">
        <f t="shared" si="406"/>
        <v>231.42000000000007</v>
      </c>
      <c r="W507" s="19">
        <f t="shared" si="407"/>
        <v>802.75</v>
      </c>
      <c r="X507" s="32">
        <f t="shared" si="408"/>
        <v>0.28828402366863914</v>
      </c>
      <c r="Y507" s="31">
        <f t="shared" si="409"/>
        <v>2.3142000000000009</v>
      </c>
      <c r="Z507" s="45">
        <f t="shared" si="410"/>
        <v>23142.000000000007</v>
      </c>
      <c r="AA507" s="23" t="s">
        <v>48</v>
      </c>
    </row>
    <row r="508" spans="1:27" x14ac:dyDescent="0.6">
      <c r="A508" s="17">
        <v>45431</v>
      </c>
      <c r="B508" s="23" t="s">
        <v>49</v>
      </c>
      <c r="F508" s="23" t="s">
        <v>46</v>
      </c>
      <c r="G508" s="23" t="s">
        <v>49</v>
      </c>
      <c r="H508" s="47" t="s">
        <v>74</v>
      </c>
      <c r="I508" s="23" t="s">
        <v>59</v>
      </c>
      <c r="K508" s="23" t="s">
        <v>50</v>
      </c>
      <c r="L508" s="7">
        <v>0.75</v>
      </c>
      <c r="R508" s="38">
        <v>7.98</v>
      </c>
      <c r="S508" s="23" t="s">
        <v>48</v>
      </c>
      <c r="T508" s="7" t="str">
        <f t="shared" si="404"/>
        <v>0.00</v>
      </c>
      <c r="U508" s="38">
        <f t="shared" si="405"/>
        <v>-0.75</v>
      </c>
      <c r="V508" s="22">
        <f t="shared" si="406"/>
        <v>230.67000000000007</v>
      </c>
      <c r="W508" s="19">
        <f t="shared" si="407"/>
        <v>803.5</v>
      </c>
      <c r="X508" s="32">
        <f t="shared" si="408"/>
        <v>0.28708151835718737</v>
      </c>
      <c r="Y508" s="31">
        <f t="shared" si="409"/>
        <v>2.3067000000000006</v>
      </c>
      <c r="Z508" s="45">
        <f t="shared" si="410"/>
        <v>23067.000000000007</v>
      </c>
      <c r="AA508" s="23" t="s">
        <v>48</v>
      </c>
    </row>
    <row r="509" spans="1:27" x14ac:dyDescent="0.6">
      <c r="A509" s="17">
        <v>45436</v>
      </c>
      <c r="B509" s="23" t="s">
        <v>49</v>
      </c>
      <c r="F509" s="23" t="s">
        <v>46</v>
      </c>
      <c r="G509" s="23" t="s">
        <v>49</v>
      </c>
      <c r="H509" s="47" t="s">
        <v>76</v>
      </c>
      <c r="I509" s="48" t="s">
        <v>59</v>
      </c>
      <c r="K509" s="23" t="s">
        <v>50</v>
      </c>
      <c r="L509" s="7">
        <v>0.75</v>
      </c>
      <c r="R509" s="38">
        <v>8.19</v>
      </c>
      <c r="S509" s="23" t="s">
        <v>47</v>
      </c>
      <c r="T509" s="7">
        <f>(IF(($AA509="W"),ROUND(($L509*$R509),2),"0.00"))/2</f>
        <v>3.07</v>
      </c>
      <c r="U509" s="38">
        <f t="shared" ref="U509:U511" si="411">-$L509+T509</f>
        <v>2.3199999999999998</v>
      </c>
      <c r="V509" s="22">
        <f t="shared" ref="V509:V511" si="412">V508+U509</f>
        <v>232.99000000000007</v>
      </c>
      <c r="W509" s="19">
        <f t="shared" ref="W509:W511" si="413">W508+L509</f>
        <v>804.25</v>
      </c>
      <c r="X509" s="32">
        <f t="shared" ref="X509:X511" si="414">SUM(V509/W509)</f>
        <v>0.28969847684177813</v>
      </c>
      <c r="Y509" s="31">
        <f t="shared" ref="Y509:Y511" si="415">V509/100</f>
        <v>2.3299000000000007</v>
      </c>
      <c r="Z509" s="45">
        <f t="shared" ref="Z509:Z511" si="416">V509*100</f>
        <v>23299.000000000007</v>
      </c>
      <c r="AA509" s="23" t="s">
        <v>47</v>
      </c>
    </row>
    <row r="510" spans="1:27" x14ac:dyDescent="0.6">
      <c r="A510" s="17">
        <v>45437</v>
      </c>
      <c r="B510" s="23" t="s">
        <v>49</v>
      </c>
      <c r="F510" s="23" t="s">
        <v>46</v>
      </c>
      <c r="G510" s="23" t="s">
        <v>49</v>
      </c>
      <c r="H510" s="47" t="s">
        <v>76</v>
      </c>
      <c r="I510" s="48" t="s">
        <v>59</v>
      </c>
      <c r="K510" s="23" t="s">
        <v>50</v>
      </c>
      <c r="L510" s="38">
        <v>1</v>
      </c>
      <c r="M510" s="38"/>
      <c r="N510" s="38"/>
      <c r="O510" s="38"/>
      <c r="P510" s="38"/>
      <c r="Q510" s="38"/>
      <c r="R510" s="38">
        <v>7.1</v>
      </c>
      <c r="S510" s="23" t="s">
        <v>47</v>
      </c>
      <c r="T510" s="38">
        <f t="shared" si="404"/>
        <v>7.1</v>
      </c>
      <c r="U510" s="38">
        <f t="shared" si="411"/>
        <v>6.1</v>
      </c>
      <c r="V510" s="22">
        <f t="shared" si="412"/>
        <v>239.09000000000006</v>
      </c>
      <c r="W510" s="19">
        <f t="shared" si="413"/>
        <v>805.25</v>
      </c>
      <c r="X510" s="32">
        <f t="shared" si="414"/>
        <v>0.29691400186277561</v>
      </c>
      <c r="Y510" s="31">
        <f t="shared" si="415"/>
        <v>2.3909000000000007</v>
      </c>
      <c r="Z510" s="45">
        <f t="shared" si="416"/>
        <v>23909.000000000007</v>
      </c>
      <c r="AA510" s="23" t="s">
        <v>47</v>
      </c>
    </row>
    <row r="511" spans="1:27" x14ac:dyDescent="0.6">
      <c r="A511" s="17">
        <v>45438</v>
      </c>
      <c r="B511" s="23" t="s">
        <v>49</v>
      </c>
      <c r="F511" s="23" t="s">
        <v>46</v>
      </c>
      <c r="G511" s="23" t="s">
        <v>49</v>
      </c>
      <c r="H511" s="47" t="s">
        <v>76</v>
      </c>
      <c r="I511" s="23" t="s">
        <v>59</v>
      </c>
      <c r="K511" s="23" t="s">
        <v>50</v>
      </c>
      <c r="L511" s="7">
        <v>0.75</v>
      </c>
      <c r="R511" s="38">
        <v>8.11</v>
      </c>
      <c r="S511" s="23" t="s">
        <v>48</v>
      </c>
      <c r="T511" s="38" t="str">
        <f t="shared" si="404"/>
        <v>0.00</v>
      </c>
      <c r="U511" s="38">
        <f t="shared" si="411"/>
        <v>-0.75</v>
      </c>
      <c r="V511" s="22">
        <f t="shared" si="412"/>
        <v>238.34000000000006</v>
      </c>
      <c r="W511" s="19">
        <f t="shared" si="413"/>
        <v>806</v>
      </c>
      <c r="X511" s="32">
        <f t="shared" si="414"/>
        <v>0.29570719602977674</v>
      </c>
      <c r="Y511" s="31">
        <f t="shared" si="415"/>
        <v>2.3834000000000004</v>
      </c>
      <c r="Z511" s="45">
        <f t="shared" si="416"/>
        <v>23834.000000000007</v>
      </c>
      <c r="AA511" s="23" t="s">
        <v>48</v>
      </c>
    </row>
    <row r="512" spans="1:27" x14ac:dyDescent="0.6">
      <c r="A512" s="17">
        <v>45443</v>
      </c>
      <c r="B512" s="23" t="s">
        <v>49</v>
      </c>
      <c r="F512" s="23" t="s">
        <v>46</v>
      </c>
      <c r="G512" s="23" t="s">
        <v>49</v>
      </c>
      <c r="H512" s="47" t="s">
        <v>78</v>
      </c>
      <c r="I512" s="23" t="s">
        <v>59</v>
      </c>
      <c r="K512" s="23" t="s">
        <v>50</v>
      </c>
      <c r="L512" s="7">
        <v>0.75</v>
      </c>
      <c r="R512" s="38">
        <v>7.02</v>
      </c>
      <c r="S512" s="23" t="s">
        <v>48</v>
      </c>
      <c r="T512" s="38" t="str">
        <f t="shared" si="404"/>
        <v>0.00</v>
      </c>
      <c r="U512" s="38">
        <f t="shared" ref="U512:U513" si="417">-$L512+T512</f>
        <v>-0.75</v>
      </c>
      <c r="V512" s="22">
        <f t="shared" ref="V512:V513" si="418">V511+U512</f>
        <v>237.59000000000006</v>
      </c>
      <c r="W512" s="19">
        <f t="shared" ref="W512:W513" si="419">W511+L512</f>
        <v>806.75</v>
      </c>
      <c r="X512" s="32">
        <f t="shared" ref="X512:X513" si="420">SUM(V512/W512)</f>
        <v>0.29450263402541066</v>
      </c>
      <c r="Y512" s="31">
        <f t="shared" ref="Y512:Y513" si="421">V512/100</f>
        <v>2.3759000000000006</v>
      </c>
      <c r="Z512" s="45">
        <f t="shared" ref="Z512:Z513" si="422">V512*100</f>
        <v>23759.000000000007</v>
      </c>
      <c r="AA512" s="23" t="s">
        <v>48</v>
      </c>
    </row>
    <row r="513" spans="1:27" x14ac:dyDescent="0.6">
      <c r="A513" s="17">
        <v>45444</v>
      </c>
      <c r="B513" s="23" t="s">
        <v>49</v>
      </c>
      <c r="F513" s="23" t="s">
        <v>46</v>
      </c>
      <c r="G513" s="23" t="s">
        <v>49</v>
      </c>
      <c r="H513" s="47" t="s">
        <v>78</v>
      </c>
      <c r="I513" s="23" t="s">
        <v>59</v>
      </c>
      <c r="K513" s="23" t="s">
        <v>50</v>
      </c>
      <c r="L513" s="38">
        <v>0.5</v>
      </c>
      <c r="M513" s="38"/>
      <c r="N513" s="38"/>
      <c r="O513" s="38"/>
      <c r="P513" s="38"/>
      <c r="Q513" s="38"/>
      <c r="R513" s="38">
        <v>10.199999999999999</v>
      </c>
      <c r="S513" s="23" t="s">
        <v>48</v>
      </c>
      <c r="T513" s="38" t="str">
        <f t="shared" si="404"/>
        <v>0.00</v>
      </c>
      <c r="U513" s="38">
        <f t="shared" si="417"/>
        <v>-0.5</v>
      </c>
      <c r="V513" s="22">
        <f t="shared" si="418"/>
        <v>237.09000000000006</v>
      </c>
      <c r="W513" s="19">
        <f t="shared" si="419"/>
        <v>807.25</v>
      </c>
      <c r="X513" s="32">
        <f t="shared" si="420"/>
        <v>0.29370083617218962</v>
      </c>
      <c r="Y513" s="31">
        <f t="shared" si="421"/>
        <v>2.3709000000000007</v>
      </c>
      <c r="Z513" s="45">
        <f t="shared" si="422"/>
        <v>23709.000000000007</v>
      </c>
      <c r="AA513" s="23" t="s">
        <v>48</v>
      </c>
    </row>
    <row r="514" spans="1:27" x14ac:dyDescent="0.6">
      <c r="A514" s="17">
        <v>45444</v>
      </c>
      <c r="B514" s="23" t="s">
        <v>49</v>
      </c>
      <c r="F514" s="23" t="s">
        <v>46</v>
      </c>
      <c r="G514" s="23" t="s">
        <v>49</v>
      </c>
      <c r="H514" s="47" t="s">
        <v>78</v>
      </c>
      <c r="I514" s="23" t="s">
        <v>210</v>
      </c>
      <c r="K514" s="23" t="s">
        <v>83</v>
      </c>
      <c r="L514" s="38">
        <v>0.75</v>
      </c>
      <c r="M514" s="38"/>
      <c r="N514" s="38"/>
      <c r="O514" s="38"/>
      <c r="P514" s="38"/>
      <c r="Q514" s="38"/>
      <c r="R514" s="38">
        <v>6</v>
      </c>
      <c r="S514" s="23" t="s">
        <v>48</v>
      </c>
      <c r="T514" s="38" t="str">
        <f t="shared" si="404"/>
        <v>0.00</v>
      </c>
      <c r="U514" s="38">
        <f t="shared" ref="U514" si="423">-$L514+T514</f>
        <v>-0.75</v>
      </c>
      <c r="V514" s="22">
        <f t="shared" ref="V514" si="424">V513+U514</f>
        <v>236.34000000000006</v>
      </c>
      <c r="W514" s="19">
        <f t="shared" ref="W514" si="425">W513+L514</f>
        <v>808</v>
      </c>
      <c r="X514" s="32">
        <f t="shared" ref="X514" si="426">SUM(V514/W514)</f>
        <v>0.29250000000000009</v>
      </c>
      <c r="Y514" s="31">
        <f t="shared" ref="Y514" si="427">V514/100</f>
        <v>2.3634000000000004</v>
      </c>
      <c r="Z514" s="45">
        <f t="shared" ref="Z514" si="428">V514*100</f>
        <v>23634.000000000007</v>
      </c>
      <c r="AA514" s="23" t="s">
        <v>48</v>
      </c>
    </row>
    <row r="515" spans="1:27" x14ac:dyDescent="0.6">
      <c r="A515" s="17">
        <v>45445</v>
      </c>
      <c r="B515" s="23" t="s">
        <v>49</v>
      </c>
      <c r="F515" s="23" t="s">
        <v>46</v>
      </c>
      <c r="G515" s="23" t="s">
        <v>49</v>
      </c>
      <c r="H515" s="47" t="s">
        <v>78</v>
      </c>
      <c r="I515" s="23" t="s">
        <v>208</v>
      </c>
      <c r="K515" s="23" t="s">
        <v>83</v>
      </c>
      <c r="L515" s="38">
        <v>1</v>
      </c>
      <c r="R515" s="38">
        <v>6</v>
      </c>
      <c r="S515" s="23" t="s">
        <v>48</v>
      </c>
      <c r="T515" s="38" t="str">
        <f t="shared" si="404"/>
        <v>0.00</v>
      </c>
      <c r="U515" s="38">
        <f t="shared" ref="U515:U531" si="429">-$L515+T515</f>
        <v>-1</v>
      </c>
      <c r="V515" s="22">
        <f t="shared" ref="V515:V531" si="430">V514+U515</f>
        <v>235.34000000000006</v>
      </c>
      <c r="W515" s="19">
        <f t="shared" ref="W515:W531" si="431">W514+L515</f>
        <v>809</v>
      </c>
      <c r="X515" s="32">
        <f t="shared" ref="X515:X531" si="432">SUM(V515/W515)</f>
        <v>0.29090234857849206</v>
      </c>
      <c r="Y515" s="31">
        <f t="shared" ref="Y515:Y531" si="433">V515/100</f>
        <v>2.3534000000000006</v>
      </c>
      <c r="Z515" s="45">
        <f t="shared" ref="Z515:Z531" si="434">V515*100</f>
        <v>23534.000000000007</v>
      </c>
      <c r="AA515" s="23" t="s">
        <v>48</v>
      </c>
    </row>
    <row r="516" spans="1:27" x14ac:dyDescent="0.6">
      <c r="A516" s="17">
        <v>45449</v>
      </c>
      <c r="B516" s="23" t="s">
        <v>49</v>
      </c>
      <c r="F516" s="23" t="s">
        <v>46</v>
      </c>
      <c r="G516" s="23" t="s">
        <v>49</v>
      </c>
      <c r="H516" s="47" t="s">
        <v>79</v>
      </c>
      <c r="I516" s="23" t="s">
        <v>59</v>
      </c>
      <c r="K516" s="23" t="s">
        <v>50</v>
      </c>
      <c r="L516" s="38">
        <v>1</v>
      </c>
      <c r="R516" s="38">
        <v>6.37</v>
      </c>
      <c r="S516" s="23" t="s">
        <v>48</v>
      </c>
      <c r="T516" s="38" t="str">
        <f t="shared" si="404"/>
        <v>0.00</v>
      </c>
      <c r="U516" s="38">
        <f t="shared" si="429"/>
        <v>-1</v>
      </c>
      <c r="V516" s="22">
        <f t="shared" si="430"/>
        <v>234.34000000000006</v>
      </c>
      <c r="W516" s="19">
        <f t="shared" si="431"/>
        <v>810</v>
      </c>
      <c r="X516" s="32">
        <f t="shared" si="432"/>
        <v>0.2893086419753087</v>
      </c>
      <c r="Y516" s="31">
        <f t="shared" si="433"/>
        <v>2.3434000000000008</v>
      </c>
      <c r="Z516" s="45">
        <f t="shared" si="434"/>
        <v>23434.000000000007</v>
      </c>
      <c r="AA516" s="23" t="s">
        <v>48</v>
      </c>
    </row>
    <row r="517" spans="1:27" x14ac:dyDescent="0.6">
      <c r="A517" s="17">
        <v>45451</v>
      </c>
      <c r="B517" s="23" t="s">
        <v>49</v>
      </c>
      <c r="F517" s="23" t="s">
        <v>46</v>
      </c>
      <c r="G517" s="23" t="s">
        <v>49</v>
      </c>
      <c r="H517" s="47" t="s">
        <v>79</v>
      </c>
      <c r="I517" s="23" t="s">
        <v>59</v>
      </c>
      <c r="K517" s="23" t="s">
        <v>50</v>
      </c>
      <c r="L517" s="7">
        <v>1.25</v>
      </c>
      <c r="R517" s="38">
        <v>4.4400000000000004</v>
      </c>
      <c r="S517" s="23" t="s">
        <v>48</v>
      </c>
      <c r="T517" s="38" t="str">
        <f t="shared" si="404"/>
        <v>0.00</v>
      </c>
      <c r="U517" s="38">
        <f t="shared" si="429"/>
        <v>-1.25</v>
      </c>
      <c r="V517" s="22">
        <f t="shared" si="430"/>
        <v>233.09000000000006</v>
      </c>
      <c r="W517" s="19">
        <f t="shared" si="431"/>
        <v>811.25</v>
      </c>
      <c r="X517" s="32">
        <f t="shared" si="432"/>
        <v>0.28732203389830518</v>
      </c>
      <c r="Y517" s="31">
        <f t="shared" si="433"/>
        <v>2.3309000000000006</v>
      </c>
      <c r="Z517" s="45">
        <f t="shared" si="434"/>
        <v>23309.000000000007</v>
      </c>
      <c r="AA517" s="23" t="s">
        <v>48</v>
      </c>
    </row>
    <row r="518" spans="1:27" x14ac:dyDescent="0.6">
      <c r="A518" s="17">
        <v>45452</v>
      </c>
      <c r="B518" s="23" t="s">
        <v>49</v>
      </c>
      <c r="F518" s="23" t="s">
        <v>46</v>
      </c>
      <c r="G518" s="23" t="s">
        <v>49</v>
      </c>
      <c r="H518" s="47" t="s">
        <v>79</v>
      </c>
      <c r="I518" s="23" t="s">
        <v>59</v>
      </c>
      <c r="K518" s="23" t="s">
        <v>50</v>
      </c>
      <c r="L518" s="38">
        <v>0.5</v>
      </c>
      <c r="R518" s="38">
        <v>9.1300000000000008</v>
      </c>
      <c r="S518" s="23" t="s">
        <v>48</v>
      </c>
      <c r="T518" s="38" t="str">
        <f t="shared" si="404"/>
        <v>0.00</v>
      </c>
      <c r="U518" s="38">
        <f t="shared" si="429"/>
        <v>-0.5</v>
      </c>
      <c r="V518" s="22">
        <f t="shared" si="430"/>
        <v>232.59000000000006</v>
      </c>
      <c r="W518" s="19">
        <f t="shared" si="431"/>
        <v>811.75</v>
      </c>
      <c r="X518" s="32">
        <f t="shared" si="432"/>
        <v>0.28652910378811219</v>
      </c>
      <c r="Y518" s="31">
        <f t="shared" si="433"/>
        <v>2.3259000000000007</v>
      </c>
      <c r="Z518" s="45">
        <f t="shared" si="434"/>
        <v>23259.000000000007</v>
      </c>
      <c r="AA518" s="23" t="s">
        <v>48</v>
      </c>
    </row>
    <row r="519" spans="1:27" x14ac:dyDescent="0.6">
      <c r="A519" s="17">
        <v>45452</v>
      </c>
      <c r="B519" s="23" t="s">
        <v>49</v>
      </c>
      <c r="F519" s="23" t="s">
        <v>46</v>
      </c>
      <c r="G519" s="23" t="s">
        <v>49</v>
      </c>
      <c r="H519" s="47" t="s">
        <v>79</v>
      </c>
      <c r="I519" s="23" t="s">
        <v>209</v>
      </c>
      <c r="K519" s="23" t="s">
        <v>83</v>
      </c>
      <c r="L519" s="7">
        <v>0.25</v>
      </c>
      <c r="R519" s="38">
        <v>21</v>
      </c>
      <c r="S519" s="23" t="s">
        <v>48</v>
      </c>
      <c r="T519" s="38" t="str">
        <f t="shared" si="404"/>
        <v>0.00</v>
      </c>
      <c r="U519" s="38">
        <f t="shared" si="429"/>
        <v>-0.25</v>
      </c>
      <c r="V519" s="22">
        <f t="shared" si="430"/>
        <v>232.34000000000006</v>
      </c>
      <c r="W519" s="19">
        <f t="shared" si="431"/>
        <v>812</v>
      </c>
      <c r="X519" s="32">
        <f t="shared" si="432"/>
        <v>0.28613300492610844</v>
      </c>
      <c r="Y519" s="31">
        <f t="shared" si="433"/>
        <v>2.3234000000000008</v>
      </c>
      <c r="Z519" s="45">
        <f t="shared" si="434"/>
        <v>23234.000000000007</v>
      </c>
      <c r="AA519" s="23" t="s">
        <v>48</v>
      </c>
    </row>
    <row r="520" spans="1:27" x14ac:dyDescent="0.6">
      <c r="A520" s="17">
        <v>45458</v>
      </c>
      <c r="B520" s="23" t="s">
        <v>49</v>
      </c>
      <c r="F520" s="23" t="s">
        <v>46</v>
      </c>
      <c r="G520" s="23" t="s">
        <v>49</v>
      </c>
      <c r="H520" s="47" t="s">
        <v>80</v>
      </c>
      <c r="I520" s="23" t="s">
        <v>59</v>
      </c>
      <c r="K520" s="23" t="s">
        <v>50</v>
      </c>
      <c r="L520" s="7">
        <v>0.75</v>
      </c>
      <c r="R520" s="38">
        <v>8.06</v>
      </c>
      <c r="S520" s="23" t="s">
        <v>48</v>
      </c>
      <c r="T520" s="38" t="str">
        <f t="shared" si="404"/>
        <v>0.00</v>
      </c>
      <c r="U520" s="38">
        <f t="shared" si="429"/>
        <v>-0.75</v>
      </c>
      <c r="V520" s="22">
        <f t="shared" si="430"/>
        <v>231.59000000000006</v>
      </c>
      <c r="W520" s="19">
        <f t="shared" si="431"/>
        <v>812.75</v>
      </c>
      <c r="X520" s="32">
        <f t="shared" si="432"/>
        <v>0.28494617040910497</v>
      </c>
      <c r="Y520" s="31">
        <f t="shared" si="433"/>
        <v>2.3159000000000005</v>
      </c>
      <c r="Z520" s="45">
        <f t="shared" si="434"/>
        <v>23159.000000000007</v>
      </c>
      <c r="AA520" s="23" t="s">
        <v>48</v>
      </c>
    </row>
    <row r="521" spans="1:27" x14ac:dyDescent="0.6">
      <c r="A521" s="17">
        <v>45459</v>
      </c>
      <c r="B521" s="23" t="s">
        <v>49</v>
      </c>
      <c r="F521" s="23" t="s">
        <v>46</v>
      </c>
      <c r="G521" s="23" t="s">
        <v>49</v>
      </c>
      <c r="H521" s="47" t="s">
        <v>80</v>
      </c>
      <c r="I521" s="23" t="s">
        <v>59</v>
      </c>
      <c r="K521" s="23" t="s">
        <v>50</v>
      </c>
      <c r="L521" s="38">
        <v>1</v>
      </c>
      <c r="R521" s="38">
        <v>6.87</v>
      </c>
      <c r="S521" s="23" t="s">
        <v>48</v>
      </c>
      <c r="T521" s="38" t="str">
        <f t="shared" si="404"/>
        <v>0.00</v>
      </c>
      <c r="U521" s="38">
        <f t="shared" si="429"/>
        <v>-1</v>
      </c>
      <c r="V521" s="22">
        <f t="shared" si="430"/>
        <v>230.59000000000006</v>
      </c>
      <c r="W521" s="19">
        <f t="shared" si="431"/>
        <v>813.75</v>
      </c>
      <c r="X521" s="32">
        <f t="shared" si="432"/>
        <v>0.28336712749615983</v>
      </c>
      <c r="Y521" s="31">
        <f t="shared" si="433"/>
        <v>2.3059000000000007</v>
      </c>
      <c r="Z521" s="45">
        <f t="shared" si="434"/>
        <v>23059.000000000007</v>
      </c>
      <c r="AA521" s="23" t="s">
        <v>48</v>
      </c>
    </row>
    <row r="522" spans="1:27" x14ac:dyDescent="0.6">
      <c r="A522" s="17">
        <v>45465</v>
      </c>
      <c r="B522" s="23" t="s">
        <v>49</v>
      </c>
      <c r="F522" s="23" t="s">
        <v>46</v>
      </c>
      <c r="G522" s="23" t="s">
        <v>49</v>
      </c>
      <c r="H522" s="47" t="s">
        <v>81</v>
      </c>
      <c r="I522" s="23" t="s">
        <v>59</v>
      </c>
      <c r="K522" s="23" t="s">
        <v>50</v>
      </c>
      <c r="L522" s="38">
        <v>1.5</v>
      </c>
      <c r="M522" s="38"/>
      <c r="N522" s="38"/>
      <c r="O522" s="38"/>
      <c r="P522" s="38"/>
      <c r="Q522" s="38"/>
      <c r="R522" s="38">
        <v>4.5</v>
      </c>
      <c r="S522" s="23" t="s">
        <v>48</v>
      </c>
      <c r="T522" s="38" t="str">
        <f t="shared" si="404"/>
        <v>0.00</v>
      </c>
      <c r="U522" s="38">
        <f t="shared" si="429"/>
        <v>-1.5</v>
      </c>
      <c r="V522" s="22">
        <f t="shared" si="430"/>
        <v>229.09000000000006</v>
      </c>
      <c r="W522" s="19">
        <f t="shared" si="431"/>
        <v>815.25</v>
      </c>
      <c r="X522" s="32">
        <f t="shared" si="432"/>
        <v>0.28100582643360938</v>
      </c>
      <c r="Y522" s="31">
        <f t="shared" si="433"/>
        <v>2.2909000000000006</v>
      </c>
      <c r="Z522" s="45">
        <f t="shared" si="434"/>
        <v>22909.000000000007</v>
      </c>
      <c r="AA522" s="23" t="s">
        <v>48</v>
      </c>
    </row>
    <row r="523" spans="1:27" x14ac:dyDescent="0.6">
      <c r="A523" s="17">
        <v>45465</v>
      </c>
      <c r="B523" s="23" t="s">
        <v>49</v>
      </c>
      <c r="F523" s="23" t="s">
        <v>46</v>
      </c>
      <c r="G523" s="23" t="s">
        <v>49</v>
      </c>
      <c r="H523" s="47" t="s">
        <v>81</v>
      </c>
      <c r="I523" s="23" t="s">
        <v>59</v>
      </c>
      <c r="K523" s="23" t="s">
        <v>50</v>
      </c>
      <c r="L523" s="38">
        <v>1</v>
      </c>
      <c r="R523" s="38">
        <v>6.58</v>
      </c>
      <c r="S523" s="23" t="s">
        <v>48</v>
      </c>
      <c r="T523" s="38" t="str">
        <f t="shared" si="404"/>
        <v>0.00</v>
      </c>
      <c r="U523" s="38">
        <f t="shared" si="429"/>
        <v>-1</v>
      </c>
      <c r="V523" s="22">
        <f t="shared" si="430"/>
        <v>228.09000000000006</v>
      </c>
      <c r="W523" s="19">
        <f t="shared" si="431"/>
        <v>816.25</v>
      </c>
      <c r="X523" s="32">
        <f t="shared" si="432"/>
        <v>0.27943644716692195</v>
      </c>
      <c r="Y523" s="31">
        <f t="shared" si="433"/>
        <v>2.2809000000000008</v>
      </c>
      <c r="Z523" s="45">
        <f t="shared" si="434"/>
        <v>22809.000000000007</v>
      </c>
      <c r="AA523" s="23" t="s">
        <v>48</v>
      </c>
    </row>
    <row r="524" spans="1:27" x14ac:dyDescent="0.6">
      <c r="A524" s="17">
        <v>45466</v>
      </c>
      <c r="B524" s="23" t="s">
        <v>49</v>
      </c>
      <c r="F524" s="23" t="s">
        <v>46</v>
      </c>
      <c r="G524" s="23" t="s">
        <v>49</v>
      </c>
      <c r="H524" s="47" t="s">
        <v>81</v>
      </c>
      <c r="I524" s="23" t="s">
        <v>59</v>
      </c>
      <c r="K524" s="23" t="s">
        <v>50</v>
      </c>
      <c r="L524" s="38">
        <v>1</v>
      </c>
      <c r="R524" s="38">
        <v>5.95</v>
      </c>
      <c r="S524" s="23" t="s">
        <v>48</v>
      </c>
      <c r="T524" s="38" t="str">
        <f t="shared" si="404"/>
        <v>0.00</v>
      </c>
      <c r="U524" s="38">
        <f t="shared" si="429"/>
        <v>-1</v>
      </c>
      <c r="V524" s="22">
        <f t="shared" si="430"/>
        <v>227.09000000000006</v>
      </c>
      <c r="W524" s="19">
        <f t="shared" si="431"/>
        <v>817.25</v>
      </c>
      <c r="X524" s="32">
        <f t="shared" si="432"/>
        <v>0.27787090853472018</v>
      </c>
      <c r="Y524" s="31">
        <f t="shared" si="433"/>
        <v>2.2709000000000006</v>
      </c>
      <c r="Z524" s="45">
        <f t="shared" si="434"/>
        <v>22709.000000000007</v>
      </c>
      <c r="AA524" s="23" t="s">
        <v>48</v>
      </c>
    </row>
    <row r="525" spans="1:27" x14ac:dyDescent="0.6">
      <c r="A525" s="17">
        <v>45472</v>
      </c>
      <c r="B525" s="23" t="s">
        <v>49</v>
      </c>
      <c r="F525" s="23" t="s">
        <v>46</v>
      </c>
      <c r="G525" s="23" t="s">
        <v>49</v>
      </c>
      <c r="H525" s="47" t="s">
        <v>88</v>
      </c>
      <c r="I525" s="23" t="s">
        <v>59</v>
      </c>
      <c r="K525" s="23" t="s">
        <v>50</v>
      </c>
      <c r="L525" s="7">
        <v>1.25</v>
      </c>
      <c r="R525" s="38">
        <v>5.49</v>
      </c>
      <c r="S525" s="23" t="s">
        <v>48</v>
      </c>
      <c r="T525" s="38" t="str">
        <f t="shared" si="404"/>
        <v>0.00</v>
      </c>
      <c r="U525" s="38">
        <f t="shared" si="429"/>
        <v>-1.25</v>
      </c>
      <c r="V525" s="22">
        <f t="shared" si="430"/>
        <v>225.84000000000006</v>
      </c>
      <c r="W525" s="19">
        <f t="shared" si="431"/>
        <v>818.5</v>
      </c>
      <c r="X525" s="32">
        <f t="shared" si="432"/>
        <v>0.27591936469150891</v>
      </c>
      <c r="Y525" s="31">
        <f t="shared" si="433"/>
        <v>2.2584000000000004</v>
      </c>
      <c r="Z525" s="45">
        <f t="shared" si="434"/>
        <v>22584.000000000007</v>
      </c>
      <c r="AA525" s="23" t="s">
        <v>48</v>
      </c>
    </row>
    <row r="526" spans="1:27" x14ac:dyDescent="0.6">
      <c r="A526" s="17">
        <v>45472</v>
      </c>
      <c r="B526" s="23" t="s">
        <v>49</v>
      </c>
      <c r="F526" s="23" t="s">
        <v>46</v>
      </c>
      <c r="G526" s="23" t="s">
        <v>49</v>
      </c>
      <c r="H526" s="47" t="s">
        <v>88</v>
      </c>
      <c r="I526" s="23" t="s">
        <v>59</v>
      </c>
      <c r="K526" s="23" t="s">
        <v>50</v>
      </c>
      <c r="L526" s="7">
        <v>0.75</v>
      </c>
      <c r="R526" s="38">
        <v>7.17</v>
      </c>
      <c r="S526" s="23" t="s">
        <v>48</v>
      </c>
      <c r="T526" s="38" t="str">
        <f t="shared" si="404"/>
        <v>0.00</v>
      </c>
      <c r="U526" s="38">
        <f t="shared" si="429"/>
        <v>-0.75</v>
      </c>
      <c r="V526" s="22">
        <f t="shared" si="430"/>
        <v>225.09000000000006</v>
      </c>
      <c r="W526" s="19">
        <f t="shared" si="431"/>
        <v>819.25</v>
      </c>
      <c r="X526" s="32">
        <f t="shared" si="432"/>
        <v>0.27475129691791278</v>
      </c>
      <c r="Y526" s="31">
        <f t="shared" si="433"/>
        <v>2.2509000000000006</v>
      </c>
      <c r="Z526" s="45">
        <f t="shared" si="434"/>
        <v>22509.000000000007</v>
      </c>
      <c r="AA526" s="23" t="s">
        <v>48</v>
      </c>
    </row>
    <row r="527" spans="1:27" x14ac:dyDescent="0.6">
      <c r="A527" s="17">
        <v>45473</v>
      </c>
      <c r="B527" s="23" t="s">
        <v>49</v>
      </c>
      <c r="F527" s="23" t="s">
        <v>46</v>
      </c>
      <c r="G527" s="23" t="s">
        <v>49</v>
      </c>
      <c r="H527" s="47" t="s">
        <v>88</v>
      </c>
      <c r="I527" s="48" t="s">
        <v>59</v>
      </c>
      <c r="K527" s="23" t="s">
        <v>50</v>
      </c>
      <c r="L527" s="7">
        <v>0.75</v>
      </c>
      <c r="R527" s="38">
        <v>9.66</v>
      </c>
      <c r="S527" s="23" t="s">
        <v>47</v>
      </c>
      <c r="T527" s="38">
        <f t="shared" si="404"/>
        <v>7.25</v>
      </c>
      <c r="U527" s="38">
        <f t="shared" si="429"/>
        <v>6.5</v>
      </c>
      <c r="V527" s="22">
        <f t="shared" si="430"/>
        <v>231.59000000000006</v>
      </c>
      <c r="W527" s="19">
        <f t="shared" si="431"/>
        <v>820</v>
      </c>
      <c r="X527" s="32">
        <f t="shared" si="432"/>
        <v>0.28242682926829277</v>
      </c>
      <c r="Y527" s="31">
        <f t="shared" si="433"/>
        <v>2.3159000000000005</v>
      </c>
      <c r="Z527" s="45">
        <f t="shared" si="434"/>
        <v>23159.000000000007</v>
      </c>
      <c r="AA527" s="23" t="s">
        <v>47</v>
      </c>
    </row>
    <row r="528" spans="1:27" x14ac:dyDescent="0.6">
      <c r="A528" s="17">
        <v>45479</v>
      </c>
      <c r="B528" s="23" t="s">
        <v>49</v>
      </c>
      <c r="F528" s="23" t="s">
        <v>46</v>
      </c>
      <c r="G528" s="23" t="s">
        <v>49</v>
      </c>
      <c r="H528" s="47" t="s">
        <v>90</v>
      </c>
      <c r="I528" s="23" t="s">
        <v>59</v>
      </c>
      <c r="K528" s="23" t="s">
        <v>50</v>
      </c>
      <c r="L528" s="7">
        <v>0.75</v>
      </c>
      <c r="R528" s="38">
        <v>9.1300000000000008</v>
      </c>
      <c r="S528" s="23" t="s">
        <v>48</v>
      </c>
      <c r="T528" s="38" t="str">
        <f t="shared" si="404"/>
        <v>0.00</v>
      </c>
      <c r="U528" s="38">
        <f t="shared" si="429"/>
        <v>-0.75</v>
      </c>
      <c r="V528" s="22">
        <f t="shared" si="430"/>
        <v>230.84000000000006</v>
      </c>
      <c r="W528" s="19">
        <f t="shared" si="431"/>
        <v>820.75</v>
      </c>
      <c r="X528" s="32">
        <f t="shared" si="432"/>
        <v>0.28125494974109055</v>
      </c>
      <c r="Y528" s="31">
        <f t="shared" si="433"/>
        <v>2.3084000000000007</v>
      </c>
      <c r="Z528" s="45">
        <f t="shared" si="434"/>
        <v>23084.000000000007</v>
      </c>
      <c r="AA528" s="23" t="s">
        <v>48</v>
      </c>
    </row>
    <row r="529" spans="1:27" x14ac:dyDescent="0.6">
      <c r="A529" s="17">
        <v>45479</v>
      </c>
      <c r="B529" s="23" t="s">
        <v>49</v>
      </c>
      <c r="F529" s="23" t="s">
        <v>46</v>
      </c>
      <c r="G529" s="23" t="s">
        <v>49</v>
      </c>
      <c r="H529" s="47" t="s">
        <v>90</v>
      </c>
      <c r="I529" s="23" t="s">
        <v>54</v>
      </c>
      <c r="K529" s="23" t="s">
        <v>50</v>
      </c>
      <c r="L529" s="38">
        <v>0.5</v>
      </c>
      <c r="R529" s="38">
        <v>12.14</v>
      </c>
      <c r="S529" s="23" t="s">
        <v>48</v>
      </c>
      <c r="T529" s="38" t="str">
        <f t="shared" si="404"/>
        <v>0.00</v>
      </c>
      <c r="U529" s="38">
        <f t="shared" si="429"/>
        <v>-0.5</v>
      </c>
      <c r="V529" s="22">
        <f t="shared" si="430"/>
        <v>230.34000000000006</v>
      </c>
      <c r="W529" s="19">
        <f t="shared" si="431"/>
        <v>821.25</v>
      </c>
      <c r="X529" s="32">
        <f t="shared" si="432"/>
        <v>0.28047488584474894</v>
      </c>
      <c r="Y529" s="31">
        <f t="shared" si="433"/>
        <v>2.3034000000000008</v>
      </c>
      <c r="Z529" s="45">
        <f t="shared" si="434"/>
        <v>23034.000000000007</v>
      </c>
      <c r="AA529" s="23" t="s">
        <v>48</v>
      </c>
    </row>
    <row r="530" spans="1:27" x14ac:dyDescent="0.6">
      <c r="A530" s="17">
        <v>45479</v>
      </c>
      <c r="B530" s="23" t="s">
        <v>49</v>
      </c>
      <c r="F530" s="23" t="s">
        <v>46</v>
      </c>
      <c r="G530" s="23" t="s">
        <v>49</v>
      </c>
      <c r="H530" s="47" t="s">
        <v>90</v>
      </c>
      <c r="I530" s="48" t="s">
        <v>59</v>
      </c>
      <c r="K530" s="23" t="s">
        <v>50</v>
      </c>
      <c r="L530" s="38">
        <v>1.25</v>
      </c>
      <c r="R530" s="38">
        <v>4.66</v>
      </c>
      <c r="S530" s="23" t="s">
        <v>47</v>
      </c>
      <c r="T530" s="38">
        <v>2.92</v>
      </c>
      <c r="U530" s="38">
        <f t="shared" si="429"/>
        <v>1.67</v>
      </c>
      <c r="V530" s="22">
        <f t="shared" si="430"/>
        <v>232.01000000000005</v>
      </c>
      <c r="W530" s="19">
        <f t="shared" si="431"/>
        <v>822.5</v>
      </c>
      <c r="X530" s="32">
        <f t="shared" si="432"/>
        <v>0.28207902735562318</v>
      </c>
      <c r="Y530" s="31">
        <f t="shared" si="433"/>
        <v>2.3201000000000005</v>
      </c>
      <c r="Z530" s="45">
        <f t="shared" si="434"/>
        <v>23201.000000000004</v>
      </c>
      <c r="AA530" s="23" t="s">
        <v>47</v>
      </c>
    </row>
    <row r="531" spans="1:27" x14ac:dyDescent="0.6">
      <c r="A531" s="17">
        <v>45480</v>
      </c>
      <c r="B531" s="23" t="s">
        <v>49</v>
      </c>
      <c r="F531" s="23" t="s">
        <v>46</v>
      </c>
      <c r="G531" s="23" t="s">
        <v>49</v>
      </c>
      <c r="H531" s="47" t="s">
        <v>90</v>
      </c>
      <c r="I531" s="23" t="s">
        <v>59</v>
      </c>
      <c r="K531" s="23" t="s">
        <v>50</v>
      </c>
      <c r="L531" s="38">
        <v>0.75</v>
      </c>
      <c r="R531" s="38">
        <v>7.24</v>
      </c>
      <c r="S531" s="23" t="s">
        <v>48</v>
      </c>
      <c r="T531" s="38" t="str">
        <f t="shared" si="404"/>
        <v>0.00</v>
      </c>
      <c r="U531" s="38">
        <f t="shared" si="429"/>
        <v>-0.75</v>
      </c>
      <c r="V531" s="22">
        <f t="shared" si="430"/>
        <v>231.26000000000005</v>
      </c>
      <c r="W531" s="19">
        <f t="shared" si="431"/>
        <v>823.25</v>
      </c>
      <c r="X531" s="32">
        <f t="shared" si="432"/>
        <v>0.28091102338293356</v>
      </c>
      <c r="Y531" s="31">
        <f t="shared" si="433"/>
        <v>2.3126000000000007</v>
      </c>
      <c r="Z531" s="45">
        <f t="shared" si="434"/>
        <v>23126.000000000004</v>
      </c>
      <c r="AA531" s="23" t="s">
        <v>48</v>
      </c>
    </row>
    <row r="532" spans="1:27" x14ac:dyDescent="0.6">
      <c r="A532" s="17">
        <v>45485</v>
      </c>
      <c r="B532" s="23" t="s">
        <v>49</v>
      </c>
      <c r="F532" s="23" t="s">
        <v>46</v>
      </c>
      <c r="G532" s="23" t="s">
        <v>49</v>
      </c>
      <c r="H532" s="47" t="s">
        <v>96</v>
      </c>
      <c r="I532" s="23" t="s">
        <v>59</v>
      </c>
      <c r="K532" s="23" t="s">
        <v>50</v>
      </c>
      <c r="L532" s="38">
        <v>0.75</v>
      </c>
      <c r="R532" s="38">
        <v>6.67</v>
      </c>
      <c r="S532" s="23" t="s">
        <v>48</v>
      </c>
      <c r="T532" s="38" t="str">
        <f t="shared" si="404"/>
        <v>0.00</v>
      </c>
      <c r="U532" s="38">
        <f t="shared" ref="U532:U543" si="435">-$L532+T532</f>
        <v>-0.75</v>
      </c>
      <c r="V532" s="22">
        <f t="shared" ref="V532:V535" si="436">V531+U532</f>
        <v>230.51000000000005</v>
      </c>
      <c r="W532" s="19">
        <f t="shared" ref="W532:W535" si="437">W531+L532</f>
        <v>824</v>
      </c>
      <c r="X532" s="32">
        <f t="shared" ref="X532:X535" si="438">SUM(V532/W532)</f>
        <v>0.279745145631068</v>
      </c>
      <c r="Y532" s="31">
        <f t="shared" ref="Y532:Y535" si="439">V532/100</f>
        <v>2.3051000000000004</v>
      </c>
      <c r="Z532" s="45">
        <f t="shared" ref="Z532:Z535" si="440">V532*100</f>
        <v>23051.000000000004</v>
      </c>
      <c r="AA532" s="23" t="s">
        <v>48</v>
      </c>
    </row>
    <row r="533" spans="1:27" x14ac:dyDescent="0.6">
      <c r="A533" s="17">
        <v>45486</v>
      </c>
      <c r="B533" s="23" t="s">
        <v>49</v>
      </c>
      <c r="F533" s="23" t="s">
        <v>46</v>
      </c>
      <c r="G533" s="23" t="s">
        <v>49</v>
      </c>
      <c r="H533" s="47" t="s">
        <v>96</v>
      </c>
      <c r="I533" s="23" t="s">
        <v>59</v>
      </c>
      <c r="K533" s="23" t="s">
        <v>50</v>
      </c>
      <c r="L533" s="38">
        <v>1.5</v>
      </c>
      <c r="R533" s="38">
        <v>5.59</v>
      </c>
      <c r="S533" s="23" t="s">
        <v>48</v>
      </c>
      <c r="T533" s="38" t="str">
        <f t="shared" si="404"/>
        <v>0.00</v>
      </c>
      <c r="U533" s="38">
        <f t="shared" si="435"/>
        <v>-1.5</v>
      </c>
      <c r="V533" s="22">
        <f t="shared" si="436"/>
        <v>229.01000000000005</v>
      </c>
      <c r="W533" s="19">
        <f t="shared" si="437"/>
        <v>825.5</v>
      </c>
      <c r="X533" s="32">
        <f t="shared" si="438"/>
        <v>0.27741974560872207</v>
      </c>
      <c r="Y533" s="31">
        <f t="shared" si="439"/>
        <v>2.2901000000000007</v>
      </c>
      <c r="Z533" s="45">
        <f t="shared" si="440"/>
        <v>22901.000000000004</v>
      </c>
      <c r="AA533" s="23" t="s">
        <v>48</v>
      </c>
    </row>
    <row r="534" spans="1:27" x14ac:dyDescent="0.6">
      <c r="A534" s="17">
        <v>45486</v>
      </c>
      <c r="B534" s="23" t="s">
        <v>49</v>
      </c>
      <c r="F534" s="23" t="s">
        <v>46</v>
      </c>
      <c r="G534" s="23" t="s">
        <v>49</v>
      </c>
      <c r="H534" s="47" t="s">
        <v>96</v>
      </c>
      <c r="I534" s="23" t="s">
        <v>59</v>
      </c>
      <c r="K534" s="23" t="s">
        <v>50</v>
      </c>
      <c r="L534" s="38">
        <v>0.75</v>
      </c>
      <c r="R534" s="38">
        <v>7.03</v>
      </c>
      <c r="S534" s="23" t="s">
        <v>48</v>
      </c>
      <c r="T534" s="38" t="str">
        <f t="shared" si="404"/>
        <v>0.00</v>
      </c>
      <c r="U534" s="38">
        <f t="shared" si="435"/>
        <v>-0.75</v>
      </c>
      <c r="V534" s="22">
        <f t="shared" si="436"/>
        <v>228.26000000000005</v>
      </c>
      <c r="W534" s="19">
        <f t="shared" si="437"/>
        <v>826.25</v>
      </c>
      <c r="X534" s="32">
        <f t="shared" si="438"/>
        <v>0.27626021180030264</v>
      </c>
      <c r="Y534" s="31">
        <f t="shared" si="439"/>
        <v>2.2826000000000004</v>
      </c>
      <c r="Z534" s="45">
        <f t="shared" si="440"/>
        <v>22826.000000000004</v>
      </c>
      <c r="AA534" s="23" t="s">
        <v>48</v>
      </c>
    </row>
    <row r="535" spans="1:27" x14ac:dyDescent="0.6">
      <c r="A535" s="17">
        <v>45487</v>
      </c>
      <c r="B535" s="23" t="s">
        <v>49</v>
      </c>
      <c r="F535" s="23" t="s">
        <v>46</v>
      </c>
      <c r="G535" s="23" t="s">
        <v>49</v>
      </c>
      <c r="H535" s="47" t="s">
        <v>96</v>
      </c>
      <c r="I535" s="23" t="s">
        <v>59</v>
      </c>
      <c r="K535" s="23" t="s">
        <v>50</v>
      </c>
      <c r="L535" s="38">
        <v>0.75</v>
      </c>
      <c r="R535" s="38">
        <v>7.75</v>
      </c>
      <c r="S535" s="23" t="s">
        <v>48</v>
      </c>
      <c r="T535" s="38" t="str">
        <f t="shared" si="404"/>
        <v>0.00</v>
      </c>
      <c r="U535" s="38">
        <f t="shared" si="435"/>
        <v>-0.75</v>
      </c>
      <c r="V535" s="22">
        <f t="shared" si="436"/>
        <v>227.51000000000005</v>
      </c>
      <c r="W535" s="19">
        <f t="shared" si="437"/>
        <v>827</v>
      </c>
      <c r="X535" s="32">
        <f t="shared" si="438"/>
        <v>0.2751027811366385</v>
      </c>
      <c r="Y535" s="31">
        <f t="shared" si="439"/>
        <v>2.2751000000000006</v>
      </c>
      <c r="Z535" s="45">
        <f t="shared" si="440"/>
        <v>22751.000000000004</v>
      </c>
      <c r="AA535" s="23" t="s">
        <v>48</v>
      </c>
    </row>
    <row r="536" spans="1:27" x14ac:dyDescent="0.6">
      <c r="A536" s="17">
        <v>45493</v>
      </c>
      <c r="B536" s="23" t="s">
        <v>49</v>
      </c>
      <c r="F536" s="23" t="s">
        <v>46</v>
      </c>
      <c r="G536" s="23" t="s">
        <v>49</v>
      </c>
      <c r="H536" s="47" t="s">
        <v>97</v>
      </c>
      <c r="I536" s="23" t="s">
        <v>211</v>
      </c>
      <c r="K536" s="23" t="s">
        <v>83</v>
      </c>
      <c r="L536" s="38">
        <v>0.5</v>
      </c>
      <c r="R536" s="38">
        <v>11</v>
      </c>
      <c r="S536" s="23" t="s">
        <v>48</v>
      </c>
      <c r="T536" s="38" t="str">
        <f t="shared" si="404"/>
        <v>0.00</v>
      </c>
      <c r="U536" s="38">
        <f t="shared" si="435"/>
        <v>-0.5</v>
      </c>
      <c r="V536" s="22">
        <f t="shared" ref="V536:V543" si="441">V535+U536</f>
        <v>227.01000000000005</v>
      </c>
      <c r="W536" s="19">
        <f t="shared" ref="W536:W543" si="442">W535+L536</f>
        <v>827.5</v>
      </c>
      <c r="X536" s="32">
        <f t="shared" ref="X536:X543" si="443">SUM(V536/W536)</f>
        <v>0.27433232628398796</v>
      </c>
      <c r="Y536" s="31">
        <f t="shared" ref="Y536:Y543" si="444">V536/100</f>
        <v>2.2701000000000007</v>
      </c>
      <c r="Z536" s="45">
        <f t="shared" ref="Z536:Z543" si="445">V536*100</f>
        <v>22701.000000000004</v>
      </c>
      <c r="AA536" s="23" t="s">
        <v>48</v>
      </c>
    </row>
    <row r="537" spans="1:27" x14ac:dyDescent="0.6">
      <c r="A537" s="17">
        <v>45493</v>
      </c>
      <c r="B537" s="23" t="s">
        <v>49</v>
      </c>
      <c r="F537" s="23" t="s">
        <v>46</v>
      </c>
      <c r="G537" s="23" t="s">
        <v>49</v>
      </c>
      <c r="H537" s="47" t="s">
        <v>97</v>
      </c>
      <c r="I537" s="23" t="s">
        <v>59</v>
      </c>
      <c r="K537" s="23" t="s">
        <v>50</v>
      </c>
      <c r="L537" s="7">
        <v>0.75</v>
      </c>
      <c r="R537" s="38">
        <v>7.03</v>
      </c>
      <c r="S537" s="23" t="s">
        <v>48</v>
      </c>
      <c r="T537" s="38" t="str">
        <f t="shared" si="404"/>
        <v>0.00</v>
      </c>
      <c r="U537" s="38">
        <f t="shared" si="435"/>
        <v>-0.75</v>
      </c>
      <c r="V537" s="22">
        <f t="shared" si="441"/>
        <v>226.26000000000005</v>
      </c>
      <c r="W537" s="19">
        <f t="shared" si="442"/>
        <v>828.25</v>
      </c>
      <c r="X537" s="32">
        <f t="shared" si="443"/>
        <v>0.2731783881678238</v>
      </c>
      <c r="Y537" s="31">
        <f t="shared" si="444"/>
        <v>2.2626000000000004</v>
      </c>
      <c r="Z537" s="45">
        <f t="shared" si="445"/>
        <v>22626.000000000004</v>
      </c>
      <c r="AA537" s="23" t="s">
        <v>48</v>
      </c>
    </row>
    <row r="538" spans="1:27" x14ac:dyDescent="0.6">
      <c r="A538" s="17">
        <v>45494</v>
      </c>
      <c r="B538" s="23" t="s">
        <v>49</v>
      </c>
      <c r="F538" s="23" t="s">
        <v>46</v>
      </c>
      <c r="G538" s="23" t="s">
        <v>49</v>
      </c>
      <c r="H538" s="47" t="s">
        <v>97</v>
      </c>
      <c r="I538" s="23" t="s">
        <v>59</v>
      </c>
      <c r="K538" s="23" t="s">
        <v>50</v>
      </c>
      <c r="L538" s="38">
        <v>1</v>
      </c>
      <c r="R538" s="38">
        <v>6.56</v>
      </c>
      <c r="S538" s="23" t="s">
        <v>48</v>
      </c>
      <c r="T538" s="38" t="str">
        <f t="shared" si="404"/>
        <v>0.00</v>
      </c>
      <c r="U538" s="38">
        <f t="shared" si="435"/>
        <v>-1</v>
      </c>
      <c r="V538" s="22">
        <f t="shared" si="441"/>
        <v>225.26000000000005</v>
      </c>
      <c r="W538" s="19">
        <f t="shared" si="442"/>
        <v>829.25</v>
      </c>
      <c r="X538" s="32">
        <f t="shared" si="443"/>
        <v>0.27164305094965335</v>
      </c>
      <c r="Y538" s="31">
        <f t="shared" si="444"/>
        <v>2.2526000000000006</v>
      </c>
      <c r="Z538" s="45">
        <f t="shared" si="445"/>
        <v>22526.000000000004</v>
      </c>
      <c r="AA538" s="23" t="s">
        <v>48</v>
      </c>
    </row>
    <row r="539" spans="1:27" x14ac:dyDescent="0.6">
      <c r="A539" s="17">
        <v>45499</v>
      </c>
      <c r="B539" s="23" t="s">
        <v>49</v>
      </c>
      <c r="F539" s="23" t="s">
        <v>46</v>
      </c>
      <c r="G539" s="23" t="s">
        <v>49</v>
      </c>
      <c r="H539" s="47" t="s">
        <v>98</v>
      </c>
      <c r="I539" s="23" t="s">
        <v>59</v>
      </c>
      <c r="K539" s="23" t="s">
        <v>50</v>
      </c>
      <c r="L539" s="38">
        <v>1</v>
      </c>
      <c r="R539" s="38">
        <v>7.01</v>
      </c>
      <c r="S539" s="23" t="s">
        <v>48</v>
      </c>
      <c r="T539" s="7" t="str">
        <f t="shared" si="404"/>
        <v>0.00</v>
      </c>
      <c r="U539" s="38">
        <f t="shared" si="435"/>
        <v>-1</v>
      </c>
      <c r="V539" s="22">
        <f t="shared" si="441"/>
        <v>224.26000000000005</v>
      </c>
      <c r="W539" s="19">
        <f t="shared" si="442"/>
        <v>830.25</v>
      </c>
      <c r="X539" s="32">
        <f t="shared" si="443"/>
        <v>0.27011141222523344</v>
      </c>
      <c r="Y539" s="31">
        <f t="shared" si="444"/>
        <v>2.2426000000000004</v>
      </c>
      <c r="Z539" s="45">
        <f t="shared" si="445"/>
        <v>22426.000000000004</v>
      </c>
      <c r="AA539" s="23" t="s">
        <v>48</v>
      </c>
    </row>
    <row r="540" spans="1:27" x14ac:dyDescent="0.6">
      <c r="A540" s="17">
        <v>45500</v>
      </c>
      <c r="B540" s="23" t="s">
        <v>49</v>
      </c>
      <c r="F540" s="23" t="s">
        <v>46</v>
      </c>
      <c r="G540" s="23" t="s">
        <v>49</v>
      </c>
      <c r="H540" s="47" t="s">
        <v>98</v>
      </c>
      <c r="I540" s="23" t="s">
        <v>212</v>
      </c>
      <c r="K540" s="23" t="s">
        <v>83</v>
      </c>
      <c r="L540" s="38">
        <v>1</v>
      </c>
      <c r="R540" s="38">
        <v>11</v>
      </c>
      <c r="S540" s="23" t="s">
        <v>48</v>
      </c>
      <c r="T540" s="7" t="str">
        <f t="shared" si="404"/>
        <v>0.00</v>
      </c>
      <c r="U540" s="38">
        <f t="shared" si="435"/>
        <v>-1</v>
      </c>
      <c r="V540" s="22">
        <f t="shared" si="441"/>
        <v>223.26000000000005</v>
      </c>
      <c r="W540" s="19">
        <f t="shared" si="442"/>
        <v>831.25</v>
      </c>
      <c r="X540" s="32">
        <f t="shared" si="443"/>
        <v>0.26858345864661659</v>
      </c>
      <c r="Y540" s="31">
        <f t="shared" si="444"/>
        <v>2.2326000000000006</v>
      </c>
      <c r="Z540" s="45">
        <f t="shared" si="445"/>
        <v>22326.000000000004</v>
      </c>
      <c r="AA540" s="23" t="s">
        <v>48</v>
      </c>
    </row>
    <row r="541" spans="1:27" x14ac:dyDescent="0.6">
      <c r="A541" s="17">
        <v>45500</v>
      </c>
      <c r="B541" s="23" t="s">
        <v>49</v>
      </c>
      <c r="F541" s="23" t="s">
        <v>46</v>
      </c>
      <c r="G541" s="23" t="s">
        <v>49</v>
      </c>
      <c r="H541" s="47" t="s">
        <v>98</v>
      </c>
      <c r="I541" s="23" t="s">
        <v>59</v>
      </c>
      <c r="K541" s="23" t="s">
        <v>50</v>
      </c>
      <c r="L541" s="38">
        <v>1</v>
      </c>
      <c r="R541" s="38">
        <v>7.2</v>
      </c>
      <c r="S541" s="23" t="s">
        <v>48</v>
      </c>
      <c r="T541" s="7" t="str">
        <f t="shared" si="404"/>
        <v>0.00</v>
      </c>
      <c r="U541" s="38">
        <f t="shared" si="435"/>
        <v>-1</v>
      </c>
      <c r="V541" s="22">
        <f t="shared" si="441"/>
        <v>222.26000000000005</v>
      </c>
      <c r="W541" s="19">
        <f t="shared" si="442"/>
        <v>832.25</v>
      </c>
      <c r="X541" s="32">
        <f t="shared" si="443"/>
        <v>0.26705917693000908</v>
      </c>
      <c r="Y541" s="31">
        <f t="shared" si="444"/>
        <v>2.2226000000000004</v>
      </c>
      <c r="Z541" s="45">
        <f t="shared" si="445"/>
        <v>22226.000000000004</v>
      </c>
      <c r="AA541" s="23" t="s">
        <v>48</v>
      </c>
    </row>
    <row r="542" spans="1:27" x14ac:dyDescent="0.6">
      <c r="A542" s="17">
        <v>45501</v>
      </c>
      <c r="B542" s="23" t="s">
        <v>49</v>
      </c>
      <c r="F542" s="23" t="s">
        <v>46</v>
      </c>
      <c r="G542" s="23" t="s">
        <v>49</v>
      </c>
      <c r="H542" s="47" t="s">
        <v>98</v>
      </c>
      <c r="I542" s="23" t="s">
        <v>54</v>
      </c>
      <c r="K542" s="23" t="s">
        <v>50</v>
      </c>
      <c r="L542" s="38">
        <v>0.5</v>
      </c>
      <c r="R542" s="38">
        <v>9.14</v>
      </c>
      <c r="S542" s="23" t="s">
        <v>48</v>
      </c>
      <c r="T542" s="7" t="str">
        <f t="shared" si="404"/>
        <v>0.00</v>
      </c>
      <c r="U542" s="38">
        <f t="shared" si="435"/>
        <v>-0.5</v>
      </c>
      <c r="V542" s="22">
        <f t="shared" si="441"/>
        <v>221.76000000000005</v>
      </c>
      <c r="W542" s="19">
        <f t="shared" si="442"/>
        <v>832.75</v>
      </c>
      <c r="X542" s="32">
        <f t="shared" si="443"/>
        <v>0.26629840888622042</v>
      </c>
      <c r="Y542" s="31">
        <f t="shared" si="444"/>
        <v>2.2176000000000005</v>
      </c>
      <c r="Z542" s="45">
        <f t="shared" si="445"/>
        <v>22176.000000000004</v>
      </c>
      <c r="AA542" s="23" t="s">
        <v>48</v>
      </c>
    </row>
    <row r="543" spans="1:27" x14ac:dyDescent="0.6">
      <c r="A543" s="17">
        <v>45501</v>
      </c>
      <c r="B543" s="23" t="s">
        <v>49</v>
      </c>
      <c r="F543" s="23" t="s">
        <v>46</v>
      </c>
      <c r="G543" s="23" t="s">
        <v>49</v>
      </c>
      <c r="H543" s="47" t="s">
        <v>98</v>
      </c>
      <c r="I543" s="23" t="s">
        <v>59</v>
      </c>
      <c r="K543" s="23" t="s">
        <v>50</v>
      </c>
      <c r="L543" s="38">
        <v>0.75</v>
      </c>
      <c r="R543" s="38">
        <v>7.32</v>
      </c>
      <c r="S543" s="23" t="s">
        <v>48</v>
      </c>
      <c r="T543" s="7" t="str">
        <f t="shared" si="404"/>
        <v>0.00</v>
      </c>
      <c r="U543" s="38">
        <f t="shared" si="435"/>
        <v>-0.75</v>
      </c>
      <c r="V543" s="22">
        <f t="shared" si="441"/>
        <v>221.01000000000005</v>
      </c>
      <c r="W543" s="19">
        <f t="shared" si="442"/>
        <v>833.5</v>
      </c>
      <c r="X543" s="32">
        <f t="shared" si="443"/>
        <v>0.26515896820635876</v>
      </c>
      <c r="Y543" s="31">
        <f t="shared" si="444"/>
        <v>2.2101000000000006</v>
      </c>
      <c r="Z543" s="45">
        <f t="shared" si="445"/>
        <v>22101.000000000004</v>
      </c>
      <c r="AA543" s="23" t="s">
        <v>48</v>
      </c>
    </row>
    <row r="544" spans="1:27" x14ac:dyDescent="0.6">
      <c r="A544" s="17">
        <v>45507</v>
      </c>
      <c r="B544" s="23" t="s">
        <v>49</v>
      </c>
      <c r="F544" s="23" t="s">
        <v>46</v>
      </c>
      <c r="G544" s="23" t="s">
        <v>49</v>
      </c>
      <c r="H544" s="47" t="s">
        <v>99</v>
      </c>
      <c r="I544" s="23" t="s">
        <v>54</v>
      </c>
      <c r="K544" s="23" t="s">
        <v>50</v>
      </c>
      <c r="L544" s="38">
        <v>0.5</v>
      </c>
      <c r="R544" s="38">
        <v>29.21</v>
      </c>
      <c r="S544" s="23" t="s">
        <v>48</v>
      </c>
      <c r="T544" s="7" t="str">
        <f t="shared" si="404"/>
        <v>0.00</v>
      </c>
      <c r="U544" s="38">
        <f t="shared" ref="U544:U546" si="446">-$L544+T544</f>
        <v>-0.5</v>
      </c>
      <c r="V544" s="22">
        <f t="shared" ref="V544:V546" si="447">V543+U544</f>
        <v>220.51000000000005</v>
      </c>
      <c r="W544" s="19">
        <f t="shared" ref="W544:W546" si="448">W543+L544</f>
        <v>834</v>
      </c>
      <c r="X544" s="32">
        <f t="shared" ref="X544:X546" si="449">SUM(V544/W544)</f>
        <v>0.26440047961630703</v>
      </c>
      <c r="Y544" s="31">
        <f t="shared" ref="Y544:Y546" si="450">V544/100</f>
        <v>2.2051000000000003</v>
      </c>
      <c r="Z544" s="45">
        <f t="shared" ref="Z544:Z546" si="451">V544*100</f>
        <v>22051.000000000004</v>
      </c>
      <c r="AA544" s="23" t="s">
        <v>48</v>
      </c>
    </row>
    <row r="545" spans="1:27" x14ac:dyDescent="0.6">
      <c r="A545" s="17">
        <v>45507</v>
      </c>
      <c r="B545" s="23" t="s">
        <v>49</v>
      </c>
      <c r="F545" s="23" t="s">
        <v>46</v>
      </c>
      <c r="G545" s="23" t="s">
        <v>49</v>
      </c>
      <c r="H545" s="47" t="s">
        <v>99</v>
      </c>
      <c r="I545" s="23" t="s">
        <v>59</v>
      </c>
      <c r="K545" s="23" t="s">
        <v>50</v>
      </c>
      <c r="L545" s="38">
        <v>1</v>
      </c>
      <c r="R545" s="38">
        <v>6.36</v>
      </c>
      <c r="S545" s="23" t="s">
        <v>48</v>
      </c>
      <c r="T545" s="7" t="str">
        <f t="shared" si="404"/>
        <v>0.00</v>
      </c>
      <c r="U545" s="38">
        <f t="shared" si="446"/>
        <v>-1</v>
      </c>
      <c r="V545" s="22">
        <f t="shared" si="447"/>
        <v>219.51000000000005</v>
      </c>
      <c r="W545" s="19">
        <f t="shared" si="448"/>
        <v>835</v>
      </c>
      <c r="X545" s="32">
        <f t="shared" si="449"/>
        <v>0.26288622754491026</v>
      </c>
      <c r="Y545" s="31">
        <f t="shared" si="450"/>
        <v>2.1951000000000005</v>
      </c>
      <c r="Z545" s="45">
        <f t="shared" si="451"/>
        <v>21951.000000000004</v>
      </c>
      <c r="AA545" s="23" t="s">
        <v>48</v>
      </c>
    </row>
    <row r="546" spans="1:27" x14ac:dyDescent="0.6">
      <c r="A546" s="17">
        <v>45507</v>
      </c>
      <c r="B546" s="23" t="s">
        <v>49</v>
      </c>
      <c r="F546" s="23" t="s">
        <v>46</v>
      </c>
      <c r="G546" s="23" t="s">
        <v>49</v>
      </c>
      <c r="H546" s="47" t="s">
        <v>99</v>
      </c>
      <c r="I546" s="23" t="s">
        <v>59</v>
      </c>
      <c r="K546" s="23" t="s">
        <v>50</v>
      </c>
      <c r="L546" s="7">
        <v>1.25</v>
      </c>
      <c r="R546" s="38">
        <v>4.62</v>
      </c>
      <c r="S546" s="23" t="s">
        <v>48</v>
      </c>
      <c r="T546" s="7" t="str">
        <f t="shared" si="404"/>
        <v>0.00</v>
      </c>
      <c r="U546" s="38">
        <f t="shared" si="446"/>
        <v>-1.25</v>
      </c>
      <c r="V546" s="22">
        <f t="shared" si="447"/>
        <v>218.26000000000005</v>
      </c>
      <c r="W546" s="19">
        <f t="shared" si="448"/>
        <v>836.25</v>
      </c>
      <c r="X546" s="32">
        <f t="shared" si="449"/>
        <v>0.26099850523168916</v>
      </c>
      <c r="Y546" s="31">
        <f t="shared" si="450"/>
        <v>2.1826000000000003</v>
      </c>
      <c r="Z546" s="45">
        <f t="shared" si="451"/>
        <v>21826.000000000004</v>
      </c>
      <c r="AA546" s="23" t="s">
        <v>48</v>
      </c>
    </row>
    <row r="547" spans="1:27" x14ac:dyDescent="0.6">
      <c r="A547" s="17">
        <v>45507</v>
      </c>
      <c r="B547" s="23" t="s">
        <v>49</v>
      </c>
      <c r="F547" s="23" t="s">
        <v>46</v>
      </c>
      <c r="G547" s="23" t="s">
        <v>49</v>
      </c>
      <c r="H547" s="47" t="s">
        <v>99</v>
      </c>
      <c r="I547" s="48" t="s">
        <v>59</v>
      </c>
      <c r="K547" s="23" t="s">
        <v>50</v>
      </c>
      <c r="L547" s="38">
        <v>0.5</v>
      </c>
      <c r="R547" s="38">
        <v>10</v>
      </c>
      <c r="S547" s="23" t="s">
        <v>47</v>
      </c>
      <c r="T547" s="38">
        <f t="shared" si="404"/>
        <v>5</v>
      </c>
      <c r="U547" s="38">
        <f t="shared" ref="U547:U549" si="452">-$L547+T547</f>
        <v>4.5</v>
      </c>
      <c r="V547" s="22">
        <f t="shared" ref="V547:V549" si="453">V546+U547</f>
        <v>222.76000000000005</v>
      </c>
      <c r="W547" s="19">
        <f t="shared" ref="W547:W549" si="454">W546+L547</f>
        <v>836.75</v>
      </c>
      <c r="X547" s="32">
        <f t="shared" ref="X547:X549" si="455">SUM(V547/W547)</f>
        <v>0.26622049596653724</v>
      </c>
      <c r="Y547" s="31">
        <f t="shared" ref="Y547:Y549" si="456">V547/100</f>
        <v>2.2276000000000007</v>
      </c>
      <c r="Z547" s="45">
        <f t="shared" ref="Z547:Z549" si="457">V547*100</f>
        <v>22276.000000000004</v>
      </c>
      <c r="AA547" s="23" t="s">
        <v>47</v>
      </c>
    </row>
    <row r="548" spans="1:27" x14ac:dyDescent="0.6">
      <c r="A548" s="17">
        <v>45508</v>
      </c>
      <c r="B548" s="23" t="s">
        <v>49</v>
      </c>
      <c r="F548" s="23" t="s">
        <v>46</v>
      </c>
      <c r="G548" s="23" t="s">
        <v>49</v>
      </c>
      <c r="H548" s="47" t="s">
        <v>99</v>
      </c>
      <c r="I548" s="23" t="s">
        <v>213</v>
      </c>
      <c r="K548" s="23" t="s">
        <v>83</v>
      </c>
      <c r="L548" s="7">
        <v>1.25</v>
      </c>
      <c r="R548" s="38">
        <v>5.25</v>
      </c>
      <c r="S548" s="23" t="s">
        <v>48</v>
      </c>
      <c r="T548" s="7" t="str">
        <f t="shared" si="404"/>
        <v>0.00</v>
      </c>
      <c r="U548" s="38">
        <f t="shared" si="452"/>
        <v>-1.25</v>
      </c>
      <c r="V548" s="22">
        <f t="shared" si="453"/>
        <v>221.51000000000005</v>
      </c>
      <c r="W548" s="19">
        <f t="shared" si="454"/>
        <v>838</v>
      </c>
      <c r="X548" s="32">
        <f t="shared" si="455"/>
        <v>0.26433174224343681</v>
      </c>
      <c r="Y548" s="31">
        <f t="shared" si="456"/>
        <v>2.2151000000000005</v>
      </c>
      <c r="Z548" s="45">
        <f t="shared" si="457"/>
        <v>22151.000000000004</v>
      </c>
      <c r="AA548" s="23" t="s">
        <v>48</v>
      </c>
    </row>
    <row r="549" spans="1:27" x14ac:dyDescent="0.6">
      <c r="A549" s="17">
        <v>45508</v>
      </c>
      <c r="B549" s="23" t="s">
        <v>49</v>
      </c>
      <c r="F549" s="23" t="s">
        <v>46</v>
      </c>
      <c r="G549" s="23" t="s">
        <v>49</v>
      </c>
      <c r="H549" s="47" t="s">
        <v>99</v>
      </c>
      <c r="I549" s="23" t="s">
        <v>59</v>
      </c>
      <c r="K549" s="23" t="s">
        <v>50</v>
      </c>
      <c r="L549" s="38">
        <v>0.5</v>
      </c>
      <c r="R549" s="38">
        <v>11.5</v>
      </c>
      <c r="S549" s="23" t="s">
        <v>48</v>
      </c>
      <c r="T549" s="7" t="str">
        <f t="shared" si="404"/>
        <v>0.00</v>
      </c>
      <c r="U549" s="38">
        <f t="shared" si="452"/>
        <v>-0.5</v>
      </c>
      <c r="V549" s="22">
        <f t="shared" si="453"/>
        <v>221.01000000000005</v>
      </c>
      <c r="W549" s="19">
        <f t="shared" si="454"/>
        <v>838.5</v>
      </c>
      <c r="X549" s="32">
        <f t="shared" si="455"/>
        <v>0.26357781753130594</v>
      </c>
      <c r="Y549" s="31">
        <f t="shared" si="456"/>
        <v>2.2101000000000006</v>
      </c>
      <c r="Z549" s="45">
        <f t="shared" si="457"/>
        <v>22101.000000000004</v>
      </c>
      <c r="AA549" s="23" t="s">
        <v>48</v>
      </c>
    </row>
    <row r="550" spans="1:27" x14ac:dyDescent="0.6">
      <c r="A550" s="17">
        <v>45513</v>
      </c>
      <c r="B550" s="23" t="s">
        <v>49</v>
      </c>
      <c r="F550" s="23" t="s">
        <v>46</v>
      </c>
      <c r="G550" s="23" t="s">
        <v>49</v>
      </c>
      <c r="H550" s="47" t="s">
        <v>100</v>
      </c>
      <c r="I550" s="23" t="s">
        <v>59</v>
      </c>
      <c r="K550" s="23" t="s">
        <v>50</v>
      </c>
      <c r="L550" s="38">
        <v>0.5</v>
      </c>
      <c r="R550" s="38">
        <v>9.2799999999999994</v>
      </c>
      <c r="S550" s="23" t="s">
        <v>48</v>
      </c>
      <c r="T550" s="7" t="str">
        <f t="shared" si="404"/>
        <v>0.00</v>
      </c>
      <c r="U550" s="38">
        <f t="shared" ref="U550:U553" si="458">-$L550+T550</f>
        <v>-0.5</v>
      </c>
      <c r="V550" s="22">
        <f t="shared" ref="V550:V553" si="459">V549+U550</f>
        <v>220.51000000000005</v>
      </c>
      <c r="W550" s="19">
        <f t="shared" ref="W550:W553" si="460">W549+L550</f>
        <v>839</v>
      </c>
      <c r="X550" s="32">
        <f t="shared" ref="X550:X553" si="461">SUM(V550/W550)</f>
        <v>0.26282479141835524</v>
      </c>
      <c r="Y550" s="31">
        <f t="shared" ref="Y550:Y553" si="462">V550/100</f>
        <v>2.2051000000000003</v>
      </c>
      <c r="Z550" s="45">
        <f t="shared" ref="Z550:Z553" si="463">V550*100</f>
        <v>22051.000000000004</v>
      </c>
      <c r="AA550" s="23" t="s">
        <v>48</v>
      </c>
    </row>
    <row r="551" spans="1:27" x14ac:dyDescent="0.6">
      <c r="A551" s="17">
        <v>45514</v>
      </c>
      <c r="B551" s="23" t="s">
        <v>49</v>
      </c>
      <c r="F551" s="23" t="s">
        <v>46</v>
      </c>
      <c r="G551" s="23" t="s">
        <v>49</v>
      </c>
      <c r="H551" s="47" t="s">
        <v>100</v>
      </c>
      <c r="I551" s="48" t="s">
        <v>59</v>
      </c>
      <c r="K551" s="23" t="s">
        <v>50</v>
      </c>
      <c r="L551" s="7">
        <v>1.25</v>
      </c>
      <c r="R551" s="38">
        <v>5.18</v>
      </c>
      <c r="S551" s="23" t="s">
        <v>47</v>
      </c>
      <c r="T551" s="7">
        <f t="shared" si="404"/>
        <v>6.48</v>
      </c>
      <c r="U551" s="38">
        <f t="shared" si="458"/>
        <v>5.23</v>
      </c>
      <c r="V551" s="22">
        <f t="shared" si="459"/>
        <v>225.74000000000004</v>
      </c>
      <c r="W551" s="19">
        <f t="shared" si="460"/>
        <v>840.25</v>
      </c>
      <c r="X551" s="32">
        <f t="shared" si="461"/>
        <v>0.26865813745908962</v>
      </c>
      <c r="Y551" s="31">
        <f t="shared" si="462"/>
        <v>2.2574000000000005</v>
      </c>
      <c r="Z551" s="45">
        <f t="shared" si="463"/>
        <v>22574.000000000004</v>
      </c>
      <c r="AA551" s="23" t="s">
        <v>47</v>
      </c>
    </row>
    <row r="552" spans="1:27" x14ac:dyDescent="0.6">
      <c r="A552" s="17">
        <v>45515</v>
      </c>
      <c r="B552" s="23" t="s">
        <v>49</v>
      </c>
      <c r="F552" s="23" t="s">
        <v>46</v>
      </c>
      <c r="G552" s="23" t="s">
        <v>49</v>
      </c>
      <c r="H552" s="47" t="s">
        <v>100</v>
      </c>
      <c r="I552" s="23" t="s">
        <v>59</v>
      </c>
      <c r="K552" s="23" t="s">
        <v>50</v>
      </c>
      <c r="L552" s="7">
        <v>1.25</v>
      </c>
      <c r="R552" s="38">
        <v>4.58</v>
      </c>
      <c r="S552" s="23" t="s">
        <v>48</v>
      </c>
      <c r="T552" s="7" t="str">
        <f t="shared" si="404"/>
        <v>0.00</v>
      </c>
      <c r="U552" s="38">
        <f t="shared" si="458"/>
        <v>-1.25</v>
      </c>
      <c r="V552" s="22">
        <f t="shared" si="459"/>
        <v>224.49000000000004</v>
      </c>
      <c r="W552" s="19">
        <f t="shared" si="460"/>
        <v>841.5</v>
      </c>
      <c r="X552" s="32">
        <f t="shared" si="461"/>
        <v>0.26677361853832449</v>
      </c>
      <c r="Y552" s="31">
        <f t="shared" si="462"/>
        <v>2.2449000000000003</v>
      </c>
      <c r="Z552" s="45">
        <f t="shared" si="463"/>
        <v>22449.000000000004</v>
      </c>
      <c r="AA552" s="23" t="s">
        <v>48</v>
      </c>
    </row>
    <row r="553" spans="1:27" x14ac:dyDescent="0.6">
      <c r="A553" s="17">
        <v>45515</v>
      </c>
      <c r="B553" s="23" t="s">
        <v>49</v>
      </c>
      <c r="F553" s="23" t="s">
        <v>46</v>
      </c>
      <c r="G553" s="23" t="s">
        <v>49</v>
      </c>
      <c r="H553" s="47" t="s">
        <v>100</v>
      </c>
      <c r="I553" s="23" t="s">
        <v>59</v>
      </c>
      <c r="K553" s="23" t="s">
        <v>50</v>
      </c>
      <c r="L553" s="38">
        <v>0.5</v>
      </c>
      <c r="R553" s="38">
        <v>9.7100000000000009</v>
      </c>
      <c r="S553" s="23" t="s">
        <v>48</v>
      </c>
      <c r="T553" s="7" t="str">
        <f t="shared" si="404"/>
        <v>0.00</v>
      </c>
      <c r="U553" s="38">
        <f t="shared" si="458"/>
        <v>-0.5</v>
      </c>
      <c r="V553" s="22">
        <f t="shared" si="459"/>
        <v>223.99000000000004</v>
      </c>
      <c r="W553" s="19">
        <f t="shared" si="460"/>
        <v>842</v>
      </c>
      <c r="X553" s="32">
        <f t="shared" si="461"/>
        <v>0.26602137767220907</v>
      </c>
      <c r="Y553" s="31">
        <f t="shared" si="462"/>
        <v>2.2399000000000004</v>
      </c>
      <c r="Z553" s="45">
        <f t="shared" si="463"/>
        <v>22399.000000000004</v>
      </c>
      <c r="AA553" s="23" t="s">
        <v>48</v>
      </c>
    </row>
    <row r="554" spans="1:27" x14ac:dyDescent="0.6">
      <c r="A554" s="17">
        <v>45521</v>
      </c>
      <c r="B554" s="23" t="s">
        <v>49</v>
      </c>
      <c r="F554" s="23" t="s">
        <v>46</v>
      </c>
      <c r="G554" s="23" t="s">
        <v>49</v>
      </c>
      <c r="H554" s="47" t="s">
        <v>101</v>
      </c>
      <c r="I554" s="23" t="s">
        <v>59</v>
      </c>
      <c r="K554" s="23" t="s">
        <v>50</v>
      </c>
      <c r="L554" s="38">
        <v>1.5</v>
      </c>
      <c r="R554" s="38">
        <v>4.75</v>
      </c>
      <c r="S554" s="23" t="s">
        <v>48</v>
      </c>
      <c r="T554" s="7" t="str">
        <f t="shared" si="404"/>
        <v>0.00</v>
      </c>
      <c r="U554" s="38">
        <f t="shared" ref="U554:U560" si="464">-$L554+T554</f>
        <v>-1.5</v>
      </c>
      <c r="V554" s="22">
        <f t="shared" ref="V554:V560" si="465">V553+U554</f>
        <v>222.49000000000004</v>
      </c>
      <c r="W554" s="19">
        <f t="shared" ref="W554:W560" si="466">W553+L554</f>
        <v>843.5</v>
      </c>
      <c r="X554" s="32">
        <f t="shared" ref="X554:X560" si="467">SUM(V554/W554)</f>
        <v>0.26377000592768229</v>
      </c>
      <c r="Y554" s="31">
        <f t="shared" ref="Y554:Y560" si="468">V554/100</f>
        <v>2.2249000000000003</v>
      </c>
      <c r="Z554" s="45">
        <f t="shared" ref="Z554:Z560" si="469">V554*100</f>
        <v>22249.000000000004</v>
      </c>
      <c r="AA554" s="23" t="s">
        <v>48</v>
      </c>
    </row>
    <row r="555" spans="1:27" x14ac:dyDescent="0.6">
      <c r="A555" s="17">
        <v>45521</v>
      </c>
      <c r="B555" s="23" t="s">
        <v>49</v>
      </c>
      <c r="F555" s="23" t="s">
        <v>46</v>
      </c>
      <c r="G555" s="23" t="s">
        <v>49</v>
      </c>
      <c r="H555" s="47" t="s">
        <v>101</v>
      </c>
      <c r="I555" s="23" t="s">
        <v>59</v>
      </c>
      <c r="K555" s="23" t="s">
        <v>50</v>
      </c>
      <c r="L555" s="7">
        <v>1.25</v>
      </c>
      <c r="R555" s="38">
        <v>5.92</v>
      </c>
      <c r="S555" s="23" t="s">
        <v>48</v>
      </c>
      <c r="T555" s="7" t="str">
        <f t="shared" si="404"/>
        <v>0.00</v>
      </c>
      <c r="U555" s="38">
        <f t="shared" si="464"/>
        <v>-1.25</v>
      </c>
      <c r="V555" s="22">
        <f t="shared" si="465"/>
        <v>221.24000000000004</v>
      </c>
      <c r="W555" s="19">
        <f t="shared" si="466"/>
        <v>844.75</v>
      </c>
      <c r="X555" s="32">
        <f t="shared" si="467"/>
        <v>0.26189997040544544</v>
      </c>
      <c r="Y555" s="31">
        <f t="shared" si="468"/>
        <v>2.2124000000000006</v>
      </c>
      <c r="Z555" s="45">
        <f t="shared" si="469"/>
        <v>22124.000000000004</v>
      </c>
      <c r="AA555" s="23" t="s">
        <v>48</v>
      </c>
    </row>
    <row r="556" spans="1:27" x14ac:dyDescent="0.6">
      <c r="A556" s="17">
        <v>45522</v>
      </c>
      <c r="B556" s="23" t="s">
        <v>49</v>
      </c>
      <c r="F556" s="23" t="s">
        <v>46</v>
      </c>
      <c r="G556" s="23" t="s">
        <v>49</v>
      </c>
      <c r="H556" s="47" t="s">
        <v>101</v>
      </c>
      <c r="I556" s="23" t="s">
        <v>214</v>
      </c>
      <c r="K556" s="23" t="s">
        <v>83</v>
      </c>
      <c r="L556" s="38">
        <v>1.5</v>
      </c>
      <c r="R556" s="38">
        <v>3.9</v>
      </c>
      <c r="S556" s="23" t="s">
        <v>48</v>
      </c>
      <c r="T556" s="7" t="str">
        <f t="shared" si="404"/>
        <v>0.00</v>
      </c>
      <c r="U556" s="38">
        <f t="shared" si="464"/>
        <v>-1.5</v>
      </c>
      <c r="V556" s="22">
        <f t="shared" si="465"/>
        <v>219.74000000000004</v>
      </c>
      <c r="W556" s="19">
        <f t="shared" si="466"/>
        <v>846.25</v>
      </c>
      <c r="X556" s="32">
        <f t="shared" si="467"/>
        <v>0.25966322008862636</v>
      </c>
      <c r="Y556" s="31">
        <f t="shared" si="468"/>
        <v>2.1974000000000005</v>
      </c>
      <c r="Z556" s="45">
        <f t="shared" si="469"/>
        <v>21974.000000000004</v>
      </c>
      <c r="AA556" s="23" t="s">
        <v>48</v>
      </c>
    </row>
    <row r="557" spans="1:27" x14ac:dyDescent="0.6">
      <c r="A557" s="17">
        <v>45527</v>
      </c>
      <c r="B557" s="23" t="s">
        <v>49</v>
      </c>
      <c r="F557" s="23" t="s">
        <v>46</v>
      </c>
      <c r="G557" s="23" t="s">
        <v>49</v>
      </c>
      <c r="H557" s="47" t="s">
        <v>184</v>
      </c>
      <c r="I557" s="23" t="s">
        <v>215</v>
      </c>
      <c r="K557" s="23" t="s">
        <v>83</v>
      </c>
      <c r="L557" s="7">
        <v>0.75</v>
      </c>
      <c r="R557" s="38">
        <v>8</v>
      </c>
      <c r="S557" s="23" t="s">
        <v>48</v>
      </c>
      <c r="T557" s="7" t="str">
        <f t="shared" si="404"/>
        <v>0.00</v>
      </c>
      <c r="U557" s="38">
        <f t="shared" si="464"/>
        <v>-0.75</v>
      </c>
      <c r="V557" s="22">
        <f t="shared" si="465"/>
        <v>218.99000000000004</v>
      </c>
      <c r="W557" s="19">
        <f t="shared" si="466"/>
        <v>847</v>
      </c>
      <c r="X557" s="32">
        <f t="shared" si="467"/>
        <v>0.25854781582054315</v>
      </c>
      <c r="Y557" s="31">
        <f t="shared" si="468"/>
        <v>2.1899000000000002</v>
      </c>
      <c r="Z557" s="45">
        <f t="shared" si="469"/>
        <v>21899.000000000004</v>
      </c>
      <c r="AA557" s="23" t="s">
        <v>48</v>
      </c>
    </row>
    <row r="558" spans="1:27" x14ac:dyDescent="0.6">
      <c r="A558" s="17">
        <v>45528</v>
      </c>
      <c r="B558" s="23" t="s">
        <v>49</v>
      </c>
      <c r="F558" s="23" t="s">
        <v>46</v>
      </c>
      <c r="G558" s="23" t="s">
        <v>49</v>
      </c>
      <c r="H558" s="47" t="s">
        <v>184</v>
      </c>
      <c r="I558" s="23" t="s">
        <v>59</v>
      </c>
      <c r="K558" s="23" t="s">
        <v>50</v>
      </c>
      <c r="L558" s="38">
        <v>1</v>
      </c>
      <c r="M558" s="38"/>
      <c r="N558" s="38"/>
      <c r="O558" s="38"/>
      <c r="P558" s="38"/>
      <c r="Q558" s="38"/>
      <c r="R558" s="38">
        <v>9.5</v>
      </c>
      <c r="S558" s="23" t="s">
        <v>48</v>
      </c>
      <c r="T558" s="7" t="str">
        <f t="shared" si="404"/>
        <v>0.00</v>
      </c>
      <c r="U558" s="38">
        <f t="shared" si="464"/>
        <v>-1</v>
      </c>
      <c r="V558" s="22">
        <f t="shared" si="465"/>
        <v>217.99000000000004</v>
      </c>
      <c r="W558" s="19">
        <f t="shared" si="466"/>
        <v>848</v>
      </c>
      <c r="X558" s="32">
        <f t="shared" si="467"/>
        <v>0.25706367924528306</v>
      </c>
      <c r="Y558" s="31">
        <f t="shared" si="468"/>
        <v>2.1799000000000004</v>
      </c>
      <c r="Z558" s="45">
        <f t="shared" si="469"/>
        <v>21799.000000000004</v>
      </c>
      <c r="AA558" s="23" t="s">
        <v>48</v>
      </c>
    </row>
    <row r="559" spans="1:27" x14ac:dyDescent="0.6">
      <c r="A559" s="17">
        <v>45528</v>
      </c>
      <c r="B559" s="23" t="s">
        <v>49</v>
      </c>
      <c r="F559" s="23" t="s">
        <v>46</v>
      </c>
      <c r="G559" s="23" t="s">
        <v>49</v>
      </c>
      <c r="H559" s="47" t="s">
        <v>184</v>
      </c>
      <c r="I559" s="48" t="s">
        <v>59</v>
      </c>
      <c r="K559" s="23" t="s">
        <v>50</v>
      </c>
      <c r="L559" s="38">
        <v>1</v>
      </c>
      <c r="R559" s="38">
        <v>8.24</v>
      </c>
      <c r="S559" s="23" t="s">
        <v>47</v>
      </c>
      <c r="T559" s="7">
        <f t="shared" si="404"/>
        <v>8.24</v>
      </c>
      <c r="U559" s="38">
        <f t="shared" si="464"/>
        <v>7.24</v>
      </c>
      <c r="V559" s="22">
        <f t="shared" si="465"/>
        <v>225.23000000000005</v>
      </c>
      <c r="W559" s="19">
        <f t="shared" si="466"/>
        <v>849</v>
      </c>
      <c r="X559" s="32">
        <f t="shared" si="467"/>
        <v>0.26528857479387519</v>
      </c>
      <c r="Y559" s="31">
        <f t="shared" si="468"/>
        <v>2.2523000000000004</v>
      </c>
      <c r="Z559" s="45">
        <f t="shared" si="469"/>
        <v>22523.000000000004</v>
      </c>
      <c r="AA559" s="23" t="s">
        <v>47</v>
      </c>
    </row>
    <row r="560" spans="1:27" x14ac:dyDescent="0.6">
      <c r="A560" s="17">
        <v>45529</v>
      </c>
      <c r="B560" s="23" t="s">
        <v>49</v>
      </c>
      <c r="F560" s="23" t="s">
        <v>46</v>
      </c>
      <c r="G560" s="23" t="s">
        <v>49</v>
      </c>
      <c r="H560" s="47" t="s">
        <v>184</v>
      </c>
      <c r="I560" s="23" t="s">
        <v>59</v>
      </c>
      <c r="K560" s="23" t="s">
        <v>50</v>
      </c>
      <c r="L560" s="7">
        <v>1.25</v>
      </c>
      <c r="R560" s="38">
        <v>4.68</v>
      </c>
      <c r="S560" s="23" t="s">
        <v>48</v>
      </c>
      <c r="T560" s="7" t="str">
        <f t="shared" si="404"/>
        <v>0.00</v>
      </c>
      <c r="U560" s="38">
        <f t="shared" si="464"/>
        <v>-1.25</v>
      </c>
      <c r="V560" s="22">
        <f t="shared" si="465"/>
        <v>223.98000000000005</v>
      </c>
      <c r="W560" s="19">
        <f t="shared" si="466"/>
        <v>850.25</v>
      </c>
      <c r="X560" s="32">
        <f t="shared" si="467"/>
        <v>0.26342840341076157</v>
      </c>
      <c r="Y560" s="31">
        <f t="shared" si="468"/>
        <v>2.2398000000000007</v>
      </c>
      <c r="Z560" s="45">
        <f t="shared" si="469"/>
        <v>22398.000000000004</v>
      </c>
      <c r="AA560" s="23" t="s">
        <v>48</v>
      </c>
    </row>
    <row r="561" spans="1:27" x14ac:dyDescent="0.6">
      <c r="A561" s="17">
        <v>45529</v>
      </c>
      <c r="B561" s="23" t="s">
        <v>49</v>
      </c>
      <c r="F561" s="23" t="s">
        <v>46</v>
      </c>
      <c r="G561" s="23" t="s">
        <v>49</v>
      </c>
      <c r="H561" s="47" t="s">
        <v>184</v>
      </c>
      <c r="I561" s="23" t="s">
        <v>59</v>
      </c>
      <c r="K561" s="23" t="s">
        <v>50</v>
      </c>
      <c r="L561" s="38">
        <v>1</v>
      </c>
      <c r="R561" s="38">
        <v>8.14</v>
      </c>
      <c r="S561" s="23" t="s">
        <v>48</v>
      </c>
      <c r="T561" s="7" t="str">
        <f t="shared" si="404"/>
        <v>0.00</v>
      </c>
      <c r="U561" s="38">
        <f t="shared" ref="U561:U563" si="470">-$L561+T561</f>
        <v>-1</v>
      </c>
      <c r="V561" s="22">
        <f t="shared" ref="V561:V563" si="471">V560+U561</f>
        <v>222.98000000000005</v>
      </c>
      <c r="W561" s="19">
        <f t="shared" ref="W561:W563" si="472">W560+L561</f>
        <v>851.25</v>
      </c>
      <c r="X561" s="32">
        <f t="shared" ref="X561:X563" si="473">SUM(V561/W561)</f>
        <v>0.26194419970631427</v>
      </c>
      <c r="Y561" s="31">
        <f t="shared" ref="Y561:Y563" si="474">V561/100</f>
        <v>2.2298000000000004</v>
      </c>
      <c r="Z561" s="45">
        <f t="shared" ref="Z561:Z563" si="475">V561*100</f>
        <v>22298.000000000004</v>
      </c>
      <c r="AA561" s="23" t="s">
        <v>48</v>
      </c>
    </row>
    <row r="562" spans="1:27" x14ac:dyDescent="0.6">
      <c r="A562" s="17">
        <v>45541</v>
      </c>
      <c r="B562" s="23" t="s">
        <v>49</v>
      </c>
      <c r="F562" s="23" t="s">
        <v>46</v>
      </c>
      <c r="G562" s="23" t="s">
        <v>49</v>
      </c>
      <c r="H562" s="47" t="s">
        <v>139</v>
      </c>
      <c r="I562" s="23" t="s">
        <v>59</v>
      </c>
      <c r="K562" s="23" t="s">
        <v>50</v>
      </c>
      <c r="L562" s="7">
        <v>0.75</v>
      </c>
      <c r="R562" s="50">
        <v>8.1300000000000008</v>
      </c>
      <c r="S562" s="23" t="s">
        <v>48</v>
      </c>
      <c r="T562" s="7" t="str">
        <f t="shared" si="404"/>
        <v>0.00</v>
      </c>
      <c r="U562" s="38">
        <f t="shared" si="470"/>
        <v>-0.75</v>
      </c>
      <c r="V562" s="22">
        <f t="shared" si="471"/>
        <v>222.23000000000005</v>
      </c>
      <c r="W562" s="19">
        <f t="shared" si="472"/>
        <v>852</v>
      </c>
      <c r="X562" s="32">
        <f t="shared" si="473"/>
        <v>0.26083333333333336</v>
      </c>
      <c r="Y562" s="31">
        <f t="shared" si="474"/>
        <v>2.2223000000000006</v>
      </c>
      <c r="Z562" s="45">
        <f t="shared" si="475"/>
        <v>22223.000000000004</v>
      </c>
      <c r="AA562" s="23" t="s">
        <v>48</v>
      </c>
    </row>
    <row r="563" spans="1:27" x14ac:dyDescent="0.6">
      <c r="A563" s="17">
        <v>45542</v>
      </c>
      <c r="B563" s="23" t="s">
        <v>49</v>
      </c>
      <c r="F563" s="23" t="s">
        <v>46</v>
      </c>
      <c r="G563" s="23" t="s">
        <v>49</v>
      </c>
      <c r="H563" s="47" t="s">
        <v>139</v>
      </c>
      <c r="I563" s="23" t="s">
        <v>59</v>
      </c>
      <c r="K563" s="23" t="s">
        <v>50</v>
      </c>
      <c r="L563" s="38">
        <v>0.5</v>
      </c>
      <c r="R563" s="38">
        <v>9.76</v>
      </c>
      <c r="S563" s="23" t="s">
        <v>48</v>
      </c>
      <c r="T563" s="7" t="str">
        <f t="shared" si="404"/>
        <v>0.00</v>
      </c>
      <c r="U563" s="38">
        <f t="shared" si="470"/>
        <v>-0.5</v>
      </c>
      <c r="V563" s="22">
        <f t="shared" si="471"/>
        <v>221.73000000000005</v>
      </c>
      <c r="W563" s="19">
        <f t="shared" si="472"/>
        <v>852.5</v>
      </c>
      <c r="X563" s="32">
        <f t="shared" si="473"/>
        <v>0.26009384164222882</v>
      </c>
      <c r="Y563" s="31">
        <f t="shared" si="474"/>
        <v>2.2173000000000003</v>
      </c>
      <c r="Z563" s="45">
        <f t="shared" si="475"/>
        <v>22173.000000000004</v>
      </c>
      <c r="AA563" s="23" t="s">
        <v>48</v>
      </c>
    </row>
    <row r="564" spans="1:27" x14ac:dyDescent="0.6">
      <c r="A564" s="17">
        <v>45548</v>
      </c>
      <c r="B564" s="23" t="s">
        <v>49</v>
      </c>
      <c r="F564" s="23" t="s">
        <v>46</v>
      </c>
      <c r="G564" s="23" t="s">
        <v>49</v>
      </c>
      <c r="H564" s="47" t="s">
        <v>141</v>
      </c>
      <c r="I564" s="23" t="s">
        <v>59</v>
      </c>
      <c r="K564" s="23" t="s">
        <v>50</v>
      </c>
      <c r="L564" s="38">
        <v>1.25</v>
      </c>
      <c r="R564" s="38">
        <v>5.54</v>
      </c>
      <c r="S564" s="23" t="s">
        <v>48</v>
      </c>
      <c r="T564" s="7" t="str">
        <f t="shared" si="404"/>
        <v>0.00</v>
      </c>
      <c r="U564" s="38">
        <f t="shared" ref="U564" si="476">-$L564+T564</f>
        <v>-1.25</v>
      </c>
      <c r="V564" s="22">
        <f t="shared" ref="V564" si="477">V563+U564</f>
        <v>220.48000000000005</v>
      </c>
      <c r="W564" s="19">
        <f t="shared" ref="W564" si="478">W563+L564</f>
        <v>853.75</v>
      </c>
      <c r="X564" s="32">
        <f t="shared" ref="X564" si="479">SUM(V564/W564)</f>
        <v>0.25824890190336758</v>
      </c>
      <c r="Y564" s="31">
        <f t="shared" ref="Y564" si="480">V564/100</f>
        <v>2.2048000000000005</v>
      </c>
      <c r="Z564" s="45">
        <f t="shared" ref="Z564" si="481">V564*100</f>
        <v>22048.000000000004</v>
      </c>
      <c r="AA564" s="23" t="s">
        <v>48</v>
      </c>
    </row>
    <row r="565" spans="1:27" x14ac:dyDescent="0.6">
      <c r="A565" s="17">
        <v>45555</v>
      </c>
      <c r="B565" s="23" t="s">
        <v>49</v>
      </c>
      <c r="F565" s="23" t="s">
        <v>46</v>
      </c>
      <c r="G565" s="23" t="s">
        <v>49</v>
      </c>
      <c r="H565" s="47" t="s">
        <v>142</v>
      </c>
      <c r="I565" s="23" t="s">
        <v>59</v>
      </c>
      <c r="K565" s="23" t="s">
        <v>50</v>
      </c>
      <c r="L565" s="38">
        <v>1</v>
      </c>
      <c r="R565" s="38">
        <v>7.48</v>
      </c>
      <c r="S565" s="23" t="s">
        <v>48</v>
      </c>
      <c r="T565" s="7" t="str">
        <f t="shared" si="404"/>
        <v>0.00</v>
      </c>
      <c r="U565" s="38">
        <f t="shared" ref="U565:U578" si="482">-$L565+T565</f>
        <v>-1</v>
      </c>
      <c r="V565" s="22">
        <f t="shared" ref="V565:V578" si="483">V564+U565</f>
        <v>219.48000000000005</v>
      </c>
      <c r="W565" s="19">
        <f t="shared" ref="W565:W578" si="484">W564+L565</f>
        <v>854.75</v>
      </c>
      <c r="X565" s="32">
        <f t="shared" ref="X565:X578" si="485">SUM(V565/W565)</f>
        <v>0.25677683533196849</v>
      </c>
      <c r="Y565" s="31">
        <f t="shared" ref="Y565:Y578" si="486">V565/100</f>
        <v>2.1948000000000003</v>
      </c>
      <c r="Z565" s="45">
        <f t="shared" ref="Z565:Z578" si="487">V565*100</f>
        <v>21948.000000000004</v>
      </c>
      <c r="AA565" s="23" t="s">
        <v>48</v>
      </c>
    </row>
    <row r="566" spans="1:27" x14ac:dyDescent="0.6">
      <c r="A566" s="17">
        <v>45558</v>
      </c>
      <c r="B566" s="23" t="s">
        <v>49</v>
      </c>
      <c r="F566" s="23" t="s">
        <v>46</v>
      </c>
      <c r="G566" s="23" t="s">
        <v>49</v>
      </c>
      <c r="H566" s="47" t="s">
        <v>143</v>
      </c>
      <c r="I566" s="23" t="s">
        <v>225</v>
      </c>
      <c r="K566" s="23" t="s">
        <v>83</v>
      </c>
      <c r="L566" s="38">
        <v>2</v>
      </c>
      <c r="R566" s="38">
        <v>10</v>
      </c>
      <c r="S566" s="23" t="s">
        <v>48</v>
      </c>
      <c r="T566" s="7" t="str">
        <f t="shared" si="404"/>
        <v>0.00</v>
      </c>
      <c r="U566" s="38">
        <f t="shared" ref="U566:U568" si="488">-$L566+T566</f>
        <v>-2</v>
      </c>
      <c r="V566" s="22">
        <f t="shared" ref="V566:V568" si="489">V565+U566</f>
        <v>217.48000000000005</v>
      </c>
      <c r="W566" s="19">
        <f t="shared" ref="W566:W568" si="490">W565+L566</f>
        <v>856.75</v>
      </c>
      <c r="X566" s="32">
        <f t="shared" ref="X566:X568" si="491">SUM(V566/W566)</f>
        <v>0.25384301138021598</v>
      </c>
      <c r="Y566" s="31">
        <f t="shared" ref="Y566:Y568" si="492">V566/100</f>
        <v>2.1748000000000003</v>
      </c>
      <c r="Z566" s="45">
        <f t="shared" ref="Z566:Z568" si="493">V566*100</f>
        <v>21748.000000000004</v>
      </c>
      <c r="AA566" s="23" t="s">
        <v>48</v>
      </c>
    </row>
    <row r="567" spans="1:27" x14ac:dyDescent="0.6">
      <c r="A567" s="17">
        <v>45558</v>
      </c>
      <c r="B567" s="23" t="s">
        <v>49</v>
      </c>
      <c r="F567" s="23" t="s">
        <v>46</v>
      </c>
      <c r="G567" s="23" t="s">
        <v>49</v>
      </c>
      <c r="H567" s="47" t="s">
        <v>143</v>
      </c>
      <c r="I567" s="23" t="s">
        <v>226</v>
      </c>
      <c r="K567" s="23" t="s">
        <v>83</v>
      </c>
      <c r="L567" s="38">
        <v>1.25</v>
      </c>
      <c r="R567" s="38">
        <v>34</v>
      </c>
      <c r="S567" s="23" t="s">
        <v>48</v>
      </c>
      <c r="T567" s="7" t="str">
        <f t="shared" ref="T567:T568" si="494">IF(($AA567="W"),ROUND(($L567*$R567),2),"0.00")</f>
        <v>0.00</v>
      </c>
      <c r="U567" s="38">
        <f t="shared" si="488"/>
        <v>-1.25</v>
      </c>
      <c r="V567" s="22">
        <f t="shared" si="489"/>
        <v>216.23000000000005</v>
      </c>
      <c r="W567" s="19">
        <f t="shared" si="490"/>
        <v>858</v>
      </c>
      <c r="X567" s="32">
        <f t="shared" si="491"/>
        <v>0.25201631701631705</v>
      </c>
      <c r="Y567" s="31">
        <f t="shared" si="492"/>
        <v>2.1623000000000006</v>
      </c>
      <c r="Z567" s="45">
        <f t="shared" si="493"/>
        <v>21623.000000000004</v>
      </c>
      <c r="AA567" s="23" t="s">
        <v>48</v>
      </c>
    </row>
    <row r="568" spans="1:27" x14ac:dyDescent="0.6">
      <c r="A568" s="17">
        <v>45558</v>
      </c>
      <c r="B568" s="23" t="s">
        <v>49</v>
      </c>
      <c r="F568" s="23" t="s">
        <v>46</v>
      </c>
      <c r="G568" s="23" t="s">
        <v>49</v>
      </c>
      <c r="H568" s="47" t="s">
        <v>293</v>
      </c>
      <c r="I568" s="23" t="s">
        <v>54</v>
      </c>
      <c r="K568" s="23" t="s">
        <v>50</v>
      </c>
      <c r="L568" s="38">
        <v>1</v>
      </c>
      <c r="R568" s="38">
        <v>6.29</v>
      </c>
      <c r="S568" s="23" t="s">
        <v>48</v>
      </c>
      <c r="T568" s="7" t="str">
        <f t="shared" si="494"/>
        <v>0.00</v>
      </c>
      <c r="U568" s="38">
        <f t="shared" si="488"/>
        <v>-1</v>
      </c>
      <c r="V568" s="22">
        <f t="shared" si="489"/>
        <v>215.23000000000005</v>
      </c>
      <c r="W568" s="19">
        <f t="shared" si="490"/>
        <v>859</v>
      </c>
      <c r="X568" s="32">
        <f t="shared" si="491"/>
        <v>0.25055878928987202</v>
      </c>
      <c r="Y568" s="31">
        <f t="shared" si="492"/>
        <v>2.1523000000000003</v>
      </c>
      <c r="Z568" s="45">
        <f t="shared" si="493"/>
        <v>21523.000000000004</v>
      </c>
      <c r="AA568" s="23" t="s">
        <v>48</v>
      </c>
    </row>
    <row r="569" spans="1:27" x14ac:dyDescent="0.6">
      <c r="A569" s="17">
        <v>45563</v>
      </c>
      <c r="B569" s="23" t="s">
        <v>49</v>
      </c>
      <c r="F569" s="23" t="s">
        <v>46</v>
      </c>
      <c r="G569" s="23" t="s">
        <v>49</v>
      </c>
      <c r="H569" s="47" t="s">
        <v>144</v>
      </c>
      <c r="I569" s="23" t="s">
        <v>54</v>
      </c>
      <c r="K569" s="23" t="s">
        <v>50</v>
      </c>
      <c r="L569" s="7">
        <v>0.75</v>
      </c>
      <c r="R569" s="38">
        <v>21</v>
      </c>
      <c r="S569" s="23" t="s">
        <v>48</v>
      </c>
      <c r="T569" s="7" t="str">
        <f t="shared" ref="T569:T633" si="495">IF(($AA569="W"),ROUND(($L569*$R569),2),"0.00")</f>
        <v>0.00</v>
      </c>
      <c r="U569" s="38">
        <f t="shared" si="482"/>
        <v>-0.75</v>
      </c>
      <c r="V569" s="22">
        <f t="shared" si="483"/>
        <v>214.48000000000005</v>
      </c>
      <c r="W569" s="19">
        <f t="shared" si="484"/>
        <v>859.75</v>
      </c>
      <c r="X569" s="32">
        <f t="shared" si="485"/>
        <v>0.24946786856644379</v>
      </c>
      <c r="Y569" s="31">
        <f t="shared" si="486"/>
        <v>2.1448000000000005</v>
      </c>
      <c r="Z569" s="45">
        <f t="shared" si="487"/>
        <v>21448.000000000004</v>
      </c>
      <c r="AA569" s="23" t="s">
        <v>48</v>
      </c>
    </row>
    <row r="570" spans="1:27" x14ac:dyDescent="0.6">
      <c r="A570" s="17">
        <v>45563</v>
      </c>
      <c r="B570" s="23" t="s">
        <v>49</v>
      </c>
      <c r="F570" s="23" t="s">
        <v>46</v>
      </c>
      <c r="G570" s="23" t="s">
        <v>49</v>
      </c>
      <c r="H570" s="47" t="s">
        <v>144</v>
      </c>
      <c r="I570" s="23" t="s">
        <v>223</v>
      </c>
      <c r="K570" s="23" t="s">
        <v>83</v>
      </c>
      <c r="L570" s="38">
        <v>0.5</v>
      </c>
      <c r="R570" s="38">
        <v>41</v>
      </c>
      <c r="S570" s="23" t="s">
        <v>48</v>
      </c>
      <c r="T570" s="7" t="str">
        <f t="shared" si="495"/>
        <v>0.00</v>
      </c>
      <c r="U570" s="38">
        <f t="shared" si="482"/>
        <v>-0.5</v>
      </c>
      <c r="V570" s="22">
        <f t="shared" si="483"/>
        <v>213.98000000000005</v>
      </c>
      <c r="W570" s="19">
        <f t="shared" si="484"/>
        <v>860.25</v>
      </c>
      <c r="X570" s="32">
        <f t="shared" si="485"/>
        <v>0.24874164487067718</v>
      </c>
      <c r="Y570" s="31">
        <f t="shared" si="486"/>
        <v>2.1398000000000006</v>
      </c>
      <c r="Z570" s="45">
        <f t="shared" si="487"/>
        <v>21398.000000000004</v>
      </c>
      <c r="AA570" s="23" t="s">
        <v>48</v>
      </c>
    </row>
    <row r="571" spans="1:27" x14ac:dyDescent="0.6">
      <c r="A571" s="17">
        <v>45563</v>
      </c>
      <c r="B571" s="23" t="s">
        <v>49</v>
      </c>
      <c r="F571" s="23" t="s">
        <v>46</v>
      </c>
      <c r="G571" s="23" t="s">
        <v>49</v>
      </c>
      <c r="H571" s="47" t="s">
        <v>293</v>
      </c>
      <c r="I571" s="48" t="s">
        <v>224</v>
      </c>
      <c r="K571" s="23" t="s">
        <v>83</v>
      </c>
      <c r="L571" s="7">
        <v>1.75</v>
      </c>
      <c r="R571" s="38">
        <v>6.5</v>
      </c>
      <c r="S571" s="23" t="s">
        <v>47</v>
      </c>
      <c r="T571" s="7">
        <f t="shared" si="495"/>
        <v>11.38</v>
      </c>
      <c r="U571" s="38">
        <f t="shared" si="482"/>
        <v>9.6300000000000008</v>
      </c>
      <c r="V571" s="22">
        <f t="shared" si="483"/>
        <v>223.61000000000004</v>
      </c>
      <c r="W571" s="19">
        <f t="shared" si="484"/>
        <v>862</v>
      </c>
      <c r="X571" s="32">
        <f t="shared" si="485"/>
        <v>0.25940835266821349</v>
      </c>
      <c r="Y571" s="31">
        <f t="shared" si="486"/>
        <v>2.2361000000000004</v>
      </c>
      <c r="Z571" s="45">
        <f t="shared" si="487"/>
        <v>22361.000000000004</v>
      </c>
      <c r="AA571" s="23" t="s">
        <v>47</v>
      </c>
    </row>
    <row r="572" spans="1:27" x14ac:dyDescent="0.6">
      <c r="A572" s="17">
        <v>45563</v>
      </c>
      <c r="B572" s="23" t="s">
        <v>49</v>
      </c>
      <c r="F572" s="23" t="s">
        <v>46</v>
      </c>
      <c r="G572" s="23" t="s">
        <v>49</v>
      </c>
      <c r="H572" s="47" t="s">
        <v>293</v>
      </c>
      <c r="I572" s="23" t="s">
        <v>216</v>
      </c>
      <c r="K572" s="23" t="s">
        <v>83</v>
      </c>
      <c r="L572" s="7">
        <v>0.25</v>
      </c>
      <c r="R572" s="38">
        <v>151</v>
      </c>
      <c r="S572" s="23" t="s">
        <v>48</v>
      </c>
      <c r="T572" s="7" t="str">
        <f t="shared" si="495"/>
        <v>0.00</v>
      </c>
      <c r="U572" s="38">
        <f t="shared" si="482"/>
        <v>-0.25</v>
      </c>
      <c r="V572" s="22">
        <f t="shared" si="483"/>
        <v>223.36000000000004</v>
      </c>
      <c r="W572" s="19">
        <f t="shared" si="484"/>
        <v>862.25</v>
      </c>
      <c r="X572" s="32">
        <f t="shared" si="485"/>
        <v>0.2590432009278052</v>
      </c>
      <c r="Y572" s="31">
        <f t="shared" si="486"/>
        <v>2.2336000000000005</v>
      </c>
      <c r="Z572" s="45">
        <f t="shared" si="487"/>
        <v>22336.000000000004</v>
      </c>
      <c r="AA572" s="23" t="s">
        <v>48</v>
      </c>
    </row>
    <row r="573" spans="1:27" x14ac:dyDescent="0.6">
      <c r="A573" s="17">
        <v>45563</v>
      </c>
      <c r="B573" s="23" t="s">
        <v>49</v>
      </c>
      <c r="F573" s="23" t="s">
        <v>46</v>
      </c>
      <c r="G573" s="23" t="s">
        <v>49</v>
      </c>
      <c r="H573" s="47" t="s">
        <v>293</v>
      </c>
      <c r="I573" s="23" t="s">
        <v>217</v>
      </c>
      <c r="K573" s="23" t="s">
        <v>83</v>
      </c>
      <c r="L573" s="7">
        <v>0.25</v>
      </c>
      <c r="R573" s="38">
        <v>101</v>
      </c>
      <c r="S573" s="23" t="s">
        <v>48</v>
      </c>
      <c r="T573" s="7" t="str">
        <f t="shared" si="495"/>
        <v>0.00</v>
      </c>
      <c r="U573" s="38">
        <f t="shared" si="482"/>
        <v>-0.25</v>
      </c>
      <c r="V573" s="22">
        <f t="shared" si="483"/>
        <v>223.11000000000004</v>
      </c>
      <c r="W573" s="19">
        <f t="shared" si="484"/>
        <v>862.5</v>
      </c>
      <c r="X573" s="32">
        <f t="shared" si="485"/>
        <v>0.25867826086956525</v>
      </c>
      <c r="Y573" s="31">
        <f t="shared" si="486"/>
        <v>2.2311000000000005</v>
      </c>
      <c r="Z573" s="45">
        <f t="shared" si="487"/>
        <v>22311.000000000004</v>
      </c>
      <c r="AA573" s="23" t="s">
        <v>48</v>
      </c>
    </row>
    <row r="574" spans="1:27" x14ac:dyDescent="0.6">
      <c r="A574" s="17">
        <v>45563</v>
      </c>
      <c r="B574" s="23" t="s">
        <v>49</v>
      </c>
      <c r="F574" s="23" t="s">
        <v>46</v>
      </c>
      <c r="G574" s="23" t="s">
        <v>49</v>
      </c>
      <c r="H574" s="47" t="s">
        <v>293</v>
      </c>
      <c r="I574" s="23" t="s">
        <v>218</v>
      </c>
      <c r="K574" s="23" t="s">
        <v>83</v>
      </c>
      <c r="L574" s="7">
        <v>0.25</v>
      </c>
      <c r="R574" s="38">
        <v>81</v>
      </c>
      <c r="S574" s="23" t="s">
        <v>48</v>
      </c>
      <c r="T574" s="7" t="str">
        <f t="shared" si="495"/>
        <v>0.00</v>
      </c>
      <c r="U574" s="38">
        <f t="shared" si="482"/>
        <v>-0.25</v>
      </c>
      <c r="V574" s="22">
        <f t="shared" si="483"/>
        <v>222.86000000000004</v>
      </c>
      <c r="W574" s="19">
        <f t="shared" si="484"/>
        <v>862.75</v>
      </c>
      <c r="X574" s="32">
        <f t="shared" si="485"/>
        <v>0.25831353230947557</v>
      </c>
      <c r="Y574" s="31">
        <f t="shared" si="486"/>
        <v>2.2286000000000006</v>
      </c>
      <c r="Z574" s="45">
        <f t="shared" si="487"/>
        <v>22286.000000000004</v>
      </c>
      <c r="AA574" s="23" t="s">
        <v>48</v>
      </c>
    </row>
    <row r="575" spans="1:27" x14ac:dyDescent="0.6">
      <c r="A575" s="17">
        <v>45563</v>
      </c>
      <c r="B575" s="23" t="s">
        <v>49</v>
      </c>
      <c r="F575" s="23" t="s">
        <v>46</v>
      </c>
      <c r="G575" s="23" t="s">
        <v>49</v>
      </c>
      <c r="H575" s="47" t="s">
        <v>293</v>
      </c>
      <c r="I575" s="48" t="s">
        <v>219</v>
      </c>
      <c r="K575" s="23" t="s">
        <v>83</v>
      </c>
      <c r="L575" s="7">
        <v>0.25</v>
      </c>
      <c r="R575" s="38">
        <v>41</v>
      </c>
      <c r="S575" s="23" t="s">
        <v>47</v>
      </c>
      <c r="T575" s="7">
        <v>5.12</v>
      </c>
      <c r="U575" s="38">
        <f t="shared" si="482"/>
        <v>4.87</v>
      </c>
      <c r="V575" s="22">
        <f t="shared" si="483"/>
        <v>227.73000000000005</v>
      </c>
      <c r="W575" s="19">
        <f t="shared" si="484"/>
        <v>863</v>
      </c>
      <c r="X575" s="32">
        <f t="shared" si="485"/>
        <v>0.2638818076477405</v>
      </c>
      <c r="Y575" s="31">
        <f t="shared" si="486"/>
        <v>2.2773000000000003</v>
      </c>
      <c r="Z575" s="45">
        <f t="shared" si="487"/>
        <v>22773.000000000004</v>
      </c>
      <c r="AA575" s="23" t="s">
        <v>47</v>
      </c>
    </row>
    <row r="576" spans="1:27" x14ac:dyDescent="0.6">
      <c r="A576" s="17">
        <v>45563</v>
      </c>
      <c r="B576" s="23" t="s">
        <v>49</v>
      </c>
      <c r="F576" s="23" t="s">
        <v>46</v>
      </c>
      <c r="G576" s="23" t="s">
        <v>49</v>
      </c>
      <c r="H576" s="47" t="s">
        <v>293</v>
      </c>
      <c r="I576" s="23" t="s">
        <v>220</v>
      </c>
      <c r="K576" s="23" t="s">
        <v>83</v>
      </c>
      <c r="L576" s="7">
        <v>1.25</v>
      </c>
      <c r="R576" s="38">
        <v>4.7</v>
      </c>
      <c r="S576" s="23" t="s">
        <v>48</v>
      </c>
      <c r="T576" s="7" t="str">
        <f t="shared" si="495"/>
        <v>0.00</v>
      </c>
      <c r="U576" s="38">
        <f t="shared" si="482"/>
        <v>-1.25</v>
      </c>
      <c r="V576" s="22">
        <f t="shared" si="483"/>
        <v>226.48000000000005</v>
      </c>
      <c r="W576" s="19">
        <f t="shared" si="484"/>
        <v>864.25</v>
      </c>
      <c r="X576" s="32">
        <f t="shared" si="485"/>
        <v>0.26205380387619326</v>
      </c>
      <c r="Y576" s="31">
        <f t="shared" si="486"/>
        <v>2.2648000000000006</v>
      </c>
      <c r="Z576" s="45">
        <f t="shared" si="487"/>
        <v>22648.000000000004</v>
      </c>
      <c r="AA576" s="23" t="s">
        <v>48</v>
      </c>
    </row>
    <row r="577" spans="1:27" x14ac:dyDescent="0.6">
      <c r="A577" s="17">
        <v>45563</v>
      </c>
      <c r="B577" s="23" t="s">
        <v>49</v>
      </c>
      <c r="F577" s="23" t="s">
        <v>46</v>
      </c>
      <c r="G577" s="23" t="s">
        <v>49</v>
      </c>
      <c r="H577" s="47" t="s">
        <v>293</v>
      </c>
      <c r="I577" s="23" t="s">
        <v>221</v>
      </c>
      <c r="K577" s="23" t="s">
        <v>83</v>
      </c>
      <c r="L577" s="7">
        <v>0.75</v>
      </c>
      <c r="R577" s="38">
        <v>15</v>
      </c>
      <c r="S577" s="23" t="s">
        <v>48</v>
      </c>
      <c r="T577" s="7" t="str">
        <f t="shared" si="495"/>
        <v>0.00</v>
      </c>
      <c r="U577" s="38">
        <f t="shared" si="482"/>
        <v>-0.75</v>
      </c>
      <c r="V577" s="22">
        <f t="shared" si="483"/>
        <v>225.73000000000005</v>
      </c>
      <c r="W577" s="19">
        <f t="shared" si="484"/>
        <v>865</v>
      </c>
      <c r="X577" s="32">
        <f t="shared" si="485"/>
        <v>0.26095953757225437</v>
      </c>
      <c r="Y577" s="31">
        <f t="shared" si="486"/>
        <v>2.2573000000000003</v>
      </c>
      <c r="Z577" s="45">
        <f t="shared" si="487"/>
        <v>22573.000000000004</v>
      </c>
      <c r="AA577" s="23" t="s">
        <v>48</v>
      </c>
    </row>
    <row r="578" spans="1:27" x14ac:dyDescent="0.6">
      <c r="A578" s="17">
        <v>45563</v>
      </c>
      <c r="B578" s="23" t="s">
        <v>49</v>
      </c>
      <c r="F578" s="23" t="s">
        <v>46</v>
      </c>
      <c r="G578" s="23" t="s">
        <v>49</v>
      </c>
      <c r="H578" s="47" t="s">
        <v>293</v>
      </c>
      <c r="I578" s="23" t="s">
        <v>222</v>
      </c>
      <c r="K578" s="23" t="s">
        <v>83</v>
      </c>
      <c r="L578" s="7">
        <v>0.75</v>
      </c>
      <c r="R578" s="38">
        <v>26</v>
      </c>
      <c r="S578" s="23" t="s">
        <v>48</v>
      </c>
      <c r="T578" s="7" t="str">
        <f t="shared" si="495"/>
        <v>0.00</v>
      </c>
      <c r="U578" s="38">
        <f t="shared" si="482"/>
        <v>-0.75</v>
      </c>
      <c r="V578" s="22">
        <f t="shared" si="483"/>
        <v>224.98000000000005</v>
      </c>
      <c r="W578" s="19">
        <f t="shared" si="484"/>
        <v>865.75</v>
      </c>
      <c r="X578" s="32">
        <f t="shared" si="485"/>
        <v>0.25986716719607283</v>
      </c>
      <c r="Y578" s="31">
        <f t="shared" si="486"/>
        <v>2.2498000000000005</v>
      </c>
      <c r="Z578" s="45">
        <f t="shared" si="487"/>
        <v>22498.000000000004</v>
      </c>
      <c r="AA578" s="23" t="s">
        <v>48</v>
      </c>
    </row>
    <row r="579" spans="1:27" x14ac:dyDescent="0.6">
      <c r="A579" s="17">
        <v>45563</v>
      </c>
      <c r="B579" s="23" t="s">
        <v>49</v>
      </c>
      <c r="F579" s="23" t="s">
        <v>46</v>
      </c>
      <c r="G579" s="23" t="s">
        <v>49</v>
      </c>
      <c r="H579" s="47" t="s">
        <v>293</v>
      </c>
      <c r="I579" s="23" t="s">
        <v>227</v>
      </c>
      <c r="K579" s="23" t="s">
        <v>83</v>
      </c>
      <c r="L579" s="38">
        <v>2</v>
      </c>
      <c r="M579" s="38"/>
      <c r="N579" s="38"/>
      <c r="O579" s="38"/>
      <c r="P579" s="38"/>
      <c r="Q579" s="38"/>
      <c r="R579" s="38">
        <v>8</v>
      </c>
      <c r="S579" s="23" t="s">
        <v>48</v>
      </c>
      <c r="T579" s="7" t="str">
        <f t="shared" si="495"/>
        <v>0.00</v>
      </c>
      <c r="U579" s="38">
        <f t="shared" ref="U579" si="496">-$L579+T579</f>
        <v>-2</v>
      </c>
      <c r="V579" s="22">
        <f t="shared" ref="V579" si="497">V578+U579</f>
        <v>222.98000000000005</v>
      </c>
      <c r="W579" s="19">
        <f t="shared" ref="W579" si="498">W578+L579</f>
        <v>867.75</v>
      </c>
      <c r="X579" s="32">
        <f t="shared" ref="X579" si="499">SUM(V579/W579)</f>
        <v>0.25696341112071452</v>
      </c>
      <c r="Y579" s="31">
        <f t="shared" ref="Y579" si="500">V579/100</f>
        <v>2.2298000000000004</v>
      </c>
      <c r="Z579" s="45">
        <f t="shared" ref="Z579" si="501">V579*100</f>
        <v>22298.000000000004</v>
      </c>
      <c r="AA579" s="23" t="s">
        <v>48</v>
      </c>
    </row>
    <row r="580" spans="1:27" x14ac:dyDescent="0.6">
      <c r="A580" s="17">
        <v>45563</v>
      </c>
      <c r="B580" s="23" t="s">
        <v>49</v>
      </c>
      <c r="F580" s="23" t="s">
        <v>46</v>
      </c>
      <c r="G580" s="23" t="s">
        <v>49</v>
      </c>
      <c r="H580" s="47" t="s">
        <v>293</v>
      </c>
      <c r="I580" s="23" t="s">
        <v>228</v>
      </c>
      <c r="K580" s="23" t="s">
        <v>50</v>
      </c>
      <c r="L580" s="38">
        <v>1</v>
      </c>
      <c r="R580" s="38">
        <v>6.29</v>
      </c>
      <c r="S580" s="23" t="s">
        <v>48</v>
      </c>
      <c r="T580" s="7" t="str">
        <f t="shared" si="495"/>
        <v>0.00</v>
      </c>
      <c r="U580" s="38">
        <f t="shared" ref="U580" si="502">-$L580+T580</f>
        <v>-1</v>
      </c>
      <c r="V580" s="22">
        <f t="shared" ref="V580" si="503">V579+U580</f>
        <v>221.98000000000005</v>
      </c>
      <c r="W580" s="19">
        <f t="shared" ref="W580" si="504">W579+L580</f>
        <v>868.75</v>
      </c>
      <c r="X580" s="32">
        <f t="shared" ref="X580" si="505">SUM(V580/W580)</f>
        <v>0.25551654676259</v>
      </c>
      <c r="Y580" s="31">
        <f t="shared" ref="Y580" si="506">V580/100</f>
        <v>2.2198000000000007</v>
      </c>
      <c r="Z580" s="45">
        <f t="shared" ref="Z580" si="507">V580*100</f>
        <v>22198.000000000004</v>
      </c>
      <c r="AA580" s="23" t="s">
        <v>48</v>
      </c>
    </row>
    <row r="581" spans="1:27" x14ac:dyDescent="0.6">
      <c r="A581" s="17">
        <v>45725</v>
      </c>
      <c r="B581" s="23" t="s">
        <v>49</v>
      </c>
      <c r="F581" s="23" t="s">
        <v>46</v>
      </c>
      <c r="G581" s="23" t="s">
        <v>49</v>
      </c>
      <c r="H581" s="47" t="s">
        <v>52</v>
      </c>
      <c r="I581" s="23" t="s">
        <v>229</v>
      </c>
      <c r="K581" s="23" t="s">
        <v>83</v>
      </c>
      <c r="L581" s="38">
        <v>2.5</v>
      </c>
      <c r="R581" s="38">
        <v>3.1</v>
      </c>
      <c r="S581" s="23" t="s">
        <v>48</v>
      </c>
      <c r="T581" s="7" t="str">
        <f t="shared" si="495"/>
        <v>0.00</v>
      </c>
      <c r="U581" s="38">
        <f t="shared" ref="U581:U582" si="508">-$L581+T581</f>
        <v>-2.5</v>
      </c>
      <c r="V581" s="22">
        <f t="shared" ref="V581:V582" si="509">V580+U581</f>
        <v>219.48000000000005</v>
      </c>
      <c r="W581" s="19">
        <f t="shared" ref="W581:W582" si="510">W580+L581</f>
        <v>871.25</v>
      </c>
      <c r="X581" s="32">
        <f t="shared" ref="X581:X582" si="511">SUM(V581/W581)</f>
        <v>0.25191391678622677</v>
      </c>
      <c r="Y581" s="31">
        <f t="shared" ref="Y581:Y582" si="512">V581/100</f>
        <v>2.1948000000000003</v>
      </c>
      <c r="Z581" s="45">
        <f t="shared" ref="Z581:Z582" si="513">V581*100</f>
        <v>21948.000000000004</v>
      </c>
      <c r="AA581" s="23" t="s">
        <v>48</v>
      </c>
    </row>
    <row r="582" spans="1:27" x14ac:dyDescent="0.6">
      <c r="A582" s="17">
        <v>45725</v>
      </c>
      <c r="B582" s="23" t="s">
        <v>49</v>
      </c>
      <c r="F582" s="23" t="s">
        <v>46</v>
      </c>
      <c r="G582" s="23" t="s">
        <v>49</v>
      </c>
      <c r="H582" s="47" t="s">
        <v>52</v>
      </c>
      <c r="I582" s="23" t="s">
        <v>230</v>
      </c>
      <c r="K582" s="23" t="s">
        <v>83</v>
      </c>
      <c r="L582" s="38">
        <v>0.5</v>
      </c>
      <c r="R582" s="38">
        <v>9.5</v>
      </c>
      <c r="S582" s="23" t="s">
        <v>48</v>
      </c>
      <c r="T582" s="7" t="str">
        <f t="shared" si="495"/>
        <v>0.00</v>
      </c>
      <c r="U582" s="38">
        <f t="shared" si="508"/>
        <v>-0.5</v>
      </c>
      <c r="V582" s="22">
        <f t="shared" si="509"/>
        <v>218.98000000000005</v>
      </c>
      <c r="W582" s="19">
        <f t="shared" si="510"/>
        <v>871.75</v>
      </c>
      <c r="X582" s="32">
        <f t="shared" si="511"/>
        <v>0.25119587037568114</v>
      </c>
      <c r="Y582" s="31">
        <f t="shared" si="512"/>
        <v>2.1898000000000004</v>
      </c>
      <c r="Z582" s="45">
        <f t="shared" si="513"/>
        <v>21898.000000000004</v>
      </c>
      <c r="AA582" s="23" t="s">
        <v>48</v>
      </c>
    </row>
    <row r="583" spans="1:27" x14ac:dyDescent="0.6">
      <c r="A583" s="17">
        <v>45729</v>
      </c>
      <c r="B583" s="23" t="s">
        <v>49</v>
      </c>
      <c r="F583" s="23" t="s">
        <v>46</v>
      </c>
      <c r="G583" s="23" t="s">
        <v>49</v>
      </c>
      <c r="H583" s="47" t="s">
        <v>52</v>
      </c>
      <c r="I583" s="23" t="s">
        <v>231</v>
      </c>
      <c r="K583" s="23" t="s">
        <v>83</v>
      </c>
      <c r="L583" s="38">
        <v>2</v>
      </c>
      <c r="R583" s="38">
        <v>4.25</v>
      </c>
      <c r="S583" s="23" t="s">
        <v>48</v>
      </c>
      <c r="T583" s="7" t="str">
        <f t="shared" si="495"/>
        <v>0.00</v>
      </c>
      <c r="U583" s="38">
        <f t="shared" ref="U583" si="514">-$L583+T583</f>
        <v>-2</v>
      </c>
      <c r="V583" s="22">
        <f t="shared" ref="V583" si="515">V582+U583</f>
        <v>216.98000000000005</v>
      </c>
      <c r="W583" s="19">
        <f t="shared" ref="W583" si="516">W582+L583</f>
        <v>873.75</v>
      </c>
      <c r="X583" s="32">
        <f t="shared" ref="X583" si="517">SUM(V583/W583)</f>
        <v>0.24833190271816888</v>
      </c>
      <c r="Y583" s="31">
        <f t="shared" ref="Y583" si="518">V583/100</f>
        <v>2.1698000000000004</v>
      </c>
      <c r="Z583" s="45">
        <f t="shared" ref="Z583" si="519">V583*100</f>
        <v>21698.000000000004</v>
      </c>
      <c r="AA583" s="23" t="s">
        <v>48</v>
      </c>
    </row>
    <row r="584" spans="1:27" x14ac:dyDescent="0.6">
      <c r="A584" s="17">
        <v>45731</v>
      </c>
      <c r="B584" s="23" t="s">
        <v>49</v>
      </c>
      <c r="F584" s="23" t="s">
        <v>46</v>
      </c>
      <c r="G584" s="23" t="s">
        <v>49</v>
      </c>
      <c r="H584" s="47" t="s">
        <v>52</v>
      </c>
      <c r="I584" s="23" t="s">
        <v>232</v>
      </c>
      <c r="K584" s="23" t="s">
        <v>83</v>
      </c>
      <c r="L584" s="38">
        <v>2</v>
      </c>
      <c r="R584" s="38">
        <v>4.5999999999999996</v>
      </c>
      <c r="S584" s="23" t="s">
        <v>48</v>
      </c>
      <c r="T584" s="7" t="str">
        <f t="shared" si="495"/>
        <v>0.00</v>
      </c>
      <c r="U584" s="38">
        <f t="shared" ref="U584:U589" si="520">-$L584+T584</f>
        <v>-2</v>
      </c>
      <c r="V584" s="22">
        <f t="shared" ref="V584:V589" si="521">V583+U584</f>
        <v>214.98000000000005</v>
      </c>
      <c r="W584" s="19">
        <f t="shared" ref="W584:W589" si="522">W583+L584</f>
        <v>875.75</v>
      </c>
      <c r="X584" s="32">
        <f t="shared" ref="X584:X589" si="523">SUM(V584/W584)</f>
        <v>0.24548101627176711</v>
      </c>
      <c r="Y584" s="31">
        <f t="shared" ref="Y584:Y589" si="524">V584/100</f>
        <v>2.1498000000000004</v>
      </c>
      <c r="Z584" s="45">
        <f t="shared" ref="Z584:Z589" si="525">V584*100</f>
        <v>21498.000000000004</v>
      </c>
      <c r="AA584" s="23" t="s">
        <v>48</v>
      </c>
    </row>
    <row r="585" spans="1:27" x14ac:dyDescent="0.6">
      <c r="A585" s="17">
        <v>45731</v>
      </c>
      <c r="B585" s="23" t="s">
        <v>49</v>
      </c>
      <c r="F585" s="23" t="s">
        <v>46</v>
      </c>
      <c r="G585" s="23" t="s">
        <v>49</v>
      </c>
      <c r="H585" s="47" t="s">
        <v>52</v>
      </c>
      <c r="I585" s="23" t="s">
        <v>233</v>
      </c>
      <c r="K585" s="23" t="s">
        <v>83</v>
      </c>
      <c r="L585" s="38">
        <v>2.5</v>
      </c>
      <c r="R585" s="38">
        <v>3.5</v>
      </c>
      <c r="S585" s="23" t="s">
        <v>48</v>
      </c>
      <c r="T585" s="7" t="str">
        <f t="shared" si="495"/>
        <v>0.00</v>
      </c>
      <c r="U585" s="38">
        <f t="shared" si="520"/>
        <v>-2.5</v>
      </c>
      <c r="V585" s="22">
        <f t="shared" si="521"/>
        <v>212.48000000000005</v>
      </c>
      <c r="W585" s="19">
        <f t="shared" si="522"/>
        <v>878.25</v>
      </c>
      <c r="X585" s="32">
        <f t="shared" si="523"/>
        <v>0.24193566752063769</v>
      </c>
      <c r="Y585" s="31">
        <f t="shared" si="524"/>
        <v>2.1248000000000005</v>
      </c>
      <c r="Z585" s="45">
        <f t="shared" si="525"/>
        <v>21248.000000000004</v>
      </c>
      <c r="AA585" s="23" t="s">
        <v>48</v>
      </c>
    </row>
    <row r="586" spans="1:27" x14ac:dyDescent="0.6">
      <c r="A586" s="17">
        <v>45731</v>
      </c>
      <c r="B586" s="23" t="s">
        <v>49</v>
      </c>
      <c r="F586" s="23" t="s">
        <v>46</v>
      </c>
      <c r="G586" s="23" t="s">
        <v>49</v>
      </c>
      <c r="H586" s="47" t="s">
        <v>52</v>
      </c>
      <c r="I586" s="48" t="s">
        <v>234</v>
      </c>
      <c r="K586" s="23" t="s">
        <v>83</v>
      </c>
      <c r="L586" s="38">
        <v>0.5</v>
      </c>
      <c r="R586" s="38">
        <v>4.75</v>
      </c>
      <c r="S586" s="23" t="s">
        <v>47</v>
      </c>
      <c r="T586" s="7">
        <f t="shared" si="495"/>
        <v>2.38</v>
      </c>
      <c r="U586" s="38">
        <f t="shared" si="520"/>
        <v>1.88</v>
      </c>
      <c r="V586" s="22">
        <f t="shared" si="521"/>
        <v>214.36000000000004</v>
      </c>
      <c r="W586" s="19">
        <f t="shared" si="522"/>
        <v>878.75</v>
      </c>
      <c r="X586" s="32">
        <f t="shared" si="523"/>
        <v>0.24393741109530587</v>
      </c>
      <c r="Y586" s="31">
        <f t="shared" si="524"/>
        <v>2.1436000000000006</v>
      </c>
      <c r="Z586" s="45">
        <f t="shared" si="525"/>
        <v>21436.000000000004</v>
      </c>
      <c r="AA586" s="23" t="s">
        <v>47</v>
      </c>
    </row>
    <row r="587" spans="1:27" x14ac:dyDescent="0.6">
      <c r="A587" s="17">
        <v>45731</v>
      </c>
      <c r="B587" s="23" t="s">
        <v>49</v>
      </c>
      <c r="F587" s="23" t="s">
        <v>46</v>
      </c>
      <c r="G587" s="23" t="s">
        <v>49</v>
      </c>
      <c r="H587" s="47" t="s">
        <v>52</v>
      </c>
      <c r="I587" s="23" t="s">
        <v>59</v>
      </c>
      <c r="K587" s="23" t="s">
        <v>50</v>
      </c>
      <c r="L587" s="38">
        <v>1.5</v>
      </c>
      <c r="R587" s="38">
        <v>5.03</v>
      </c>
      <c r="S587" s="23" t="s">
        <v>48</v>
      </c>
      <c r="T587" s="7" t="str">
        <f t="shared" si="495"/>
        <v>0.00</v>
      </c>
      <c r="U587" s="38">
        <f t="shared" si="520"/>
        <v>-1.5</v>
      </c>
      <c r="V587" s="22">
        <f t="shared" si="521"/>
        <v>212.86000000000004</v>
      </c>
      <c r="W587" s="19">
        <f t="shared" si="522"/>
        <v>880.25</v>
      </c>
      <c r="X587" s="32">
        <f t="shared" si="523"/>
        <v>0.24181766543595573</v>
      </c>
      <c r="Y587" s="31">
        <f t="shared" si="524"/>
        <v>2.1286000000000005</v>
      </c>
      <c r="Z587" s="45">
        <f t="shared" si="525"/>
        <v>21286.000000000004</v>
      </c>
      <c r="AA587" s="23" t="s">
        <v>48</v>
      </c>
    </row>
    <row r="588" spans="1:27" x14ac:dyDescent="0.6">
      <c r="A588" s="17">
        <v>45732</v>
      </c>
      <c r="B588" s="23" t="s">
        <v>49</v>
      </c>
      <c r="F588" s="23" t="s">
        <v>46</v>
      </c>
      <c r="G588" s="23" t="s">
        <v>49</v>
      </c>
      <c r="H588" s="47" t="s">
        <v>52</v>
      </c>
      <c r="I588" s="48" t="s">
        <v>235</v>
      </c>
      <c r="K588" s="23" t="s">
        <v>83</v>
      </c>
      <c r="L588" s="38">
        <v>2</v>
      </c>
      <c r="R588" s="38">
        <v>5.5</v>
      </c>
      <c r="S588" s="23" t="s">
        <v>47</v>
      </c>
      <c r="T588" s="38">
        <f t="shared" si="495"/>
        <v>11</v>
      </c>
      <c r="U588" s="38">
        <f t="shared" si="520"/>
        <v>9</v>
      </c>
      <c r="V588" s="22">
        <f t="shared" si="521"/>
        <v>221.86000000000004</v>
      </c>
      <c r="W588" s="19">
        <f t="shared" si="522"/>
        <v>882.25</v>
      </c>
      <c r="X588" s="32">
        <f t="shared" si="523"/>
        <v>0.25147067157835085</v>
      </c>
      <c r="Y588" s="31">
        <f t="shared" si="524"/>
        <v>2.2186000000000003</v>
      </c>
      <c r="Z588" s="45">
        <f t="shared" si="525"/>
        <v>22186.000000000004</v>
      </c>
      <c r="AA588" s="23" t="s">
        <v>47</v>
      </c>
    </row>
    <row r="589" spans="1:27" x14ac:dyDescent="0.6">
      <c r="A589" s="17">
        <v>45732</v>
      </c>
      <c r="B589" s="23" t="s">
        <v>49</v>
      </c>
      <c r="F589" s="23" t="s">
        <v>46</v>
      </c>
      <c r="G589" s="23" t="s">
        <v>49</v>
      </c>
      <c r="H589" s="47" t="s">
        <v>52</v>
      </c>
      <c r="I589" s="48" t="s">
        <v>236</v>
      </c>
      <c r="K589" s="23" t="s">
        <v>83</v>
      </c>
      <c r="L589" s="38">
        <v>2.5</v>
      </c>
      <c r="R589" s="38">
        <v>3.25</v>
      </c>
      <c r="S589" s="23" t="s">
        <v>47</v>
      </c>
      <c r="T589" s="38">
        <f t="shared" si="495"/>
        <v>8.1300000000000008</v>
      </c>
      <c r="U589" s="38">
        <f t="shared" si="520"/>
        <v>5.6300000000000008</v>
      </c>
      <c r="V589" s="22">
        <f t="shared" si="521"/>
        <v>227.49000000000004</v>
      </c>
      <c r="W589" s="19">
        <f t="shared" si="522"/>
        <v>884.75</v>
      </c>
      <c r="X589" s="32">
        <f t="shared" si="523"/>
        <v>0.25712348120938122</v>
      </c>
      <c r="Y589" s="31">
        <f t="shared" si="524"/>
        <v>2.2749000000000006</v>
      </c>
      <c r="Z589" s="45">
        <f t="shared" si="525"/>
        <v>22749.000000000004</v>
      </c>
      <c r="AA589" s="23" t="s">
        <v>47</v>
      </c>
    </row>
    <row r="590" spans="1:27" x14ac:dyDescent="0.6">
      <c r="A590" s="17">
        <v>45736</v>
      </c>
      <c r="B590" s="23" t="s">
        <v>49</v>
      </c>
      <c r="F590" s="23" t="s">
        <v>46</v>
      </c>
      <c r="G590" s="23" t="s">
        <v>49</v>
      </c>
      <c r="H590" s="47" t="s">
        <v>56</v>
      </c>
      <c r="I590" s="23" t="s">
        <v>237</v>
      </c>
      <c r="K590" s="23" t="s">
        <v>83</v>
      </c>
      <c r="L590" s="38">
        <v>2.5</v>
      </c>
      <c r="R590" s="38">
        <v>3.1</v>
      </c>
      <c r="S590" s="23" t="s">
        <v>48</v>
      </c>
      <c r="T590" s="38" t="str">
        <f t="shared" si="495"/>
        <v>0.00</v>
      </c>
      <c r="U590" s="38">
        <f t="shared" ref="U590:U591" si="526">-$L590+T590</f>
        <v>-2.5</v>
      </c>
      <c r="V590" s="22">
        <f t="shared" ref="V590:V591" si="527">V589+U590</f>
        <v>224.99000000000004</v>
      </c>
      <c r="W590" s="19">
        <f t="shared" ref="W590:W591" si="528">W589+L590</f>
        <v>887.25</v>
      </c>
      <c r="X590" s="32">
        <f t="shared" ref="X590:X591" si="529">SUM(V590/W590)</f>
        <v>0.25358129050436745</v>
      </c>
      <c r="Y590" s="31">
        <f t="shared" ref="Y590:Y591" si="530">V590/100</f>
        <v>2.2499000000000002</v>
      </c>
      <c r="Z590" s="45">
        <f t="shared" ref="Z590:Z591" si="531">V590*100</f>
        <v>22499.000000000004</v>
      </c>
      <c r="AA590" s="23" t="s">
        <v>48</v>
      </c>
    </row>
    <row r="591" spans="1:27" x14ac:dyDescent="0.6">
      <c r="A591" s="17">
        <v>45737</v>
      </c>
      <c r="B591" s="23" t="s">
        <v>49</v>
      </c>
      <c r="F591" s="23" t="s">
        <v>46</v>
      </c>
      <c r="G591" s="23" t="s">
        <v>49</v>
      </c>
      <c r="H591" s="47" t="s">
        <v>56</v>
      </c>
      <c r="I591" s="48" t="s">
        <v>238</v>
      </c>
      <c r="K591" s="23" t="s">
        <v>83</v>
      </c>
      <c r="L591" s="38">
        <v>2.5</v>
      </c>
      <c r="R591" s="38">
        <v>3</v>
      </c>
      <c r="S591" s="23" t="s">
        <v>47</v>
      </c>
      <c r="T591" s="38">
        <f t="shared" si="495"/>
        <v>7.5</v>
      </c>
      <c r="U591" s="38">
        <f t="shared" si="526"/>
        <v>5</v>
      </c>
      <c r="V591" s="22">
        <f t="shared" si="527"/>
        <v>229.99000000000004</v>
      </c>
      <c r="W591" s="19">
        <f t="shared" si="528"/>
        <v>889.75</v>
      </c>
      <c r="X591" s="32">
        <f t="shared" si="529"/>
        <v>0.25848833942118576</v>
      </c>
      <c r="Y591" s="31">
        <f t="shared" si="530"/>
        <v>2.2999000000000005</v>
      </c>
      <c r="Z591" s="45">
        <f t="shared" si="531"/>
        <v>22999.000000000004</v>
      </c>
      <c r="AA591" s="23" t="s">
        <v>47</v>
      </c>
    </row>
    <row r="592" spans="1:27" x14ac:dyDescent="0.6">
      <c r="A592" s="17">
        <v>45737</v>
      </c>
      <c r="B592" s="23" t="s">
        <v>49</v>
      </c>
      <c r="F592" s="23" t="s">
        <v>46</v>
      </c>
      <c r="G592" s="23" t="s">
        <v>49</v>
      </c>
      <c r="H592" s="47" t="s">
        <v>56</v>
      </c>
      <c r="I592" s="23" t="s">
        <v>239</v>
      </c>
      <c r="K592" s="23" t="s">
        <v>83</v>
      </c>
      <c r="L592" s="38">
        <v>0.5</v>
      </c>
      <c r="R592" s="38">
        <v>8.5</v>
      </c>
      <c r="S592" s="23" t="s">
        <v>48</v>
      </c>
      <c r="T592" s="7" t="str">
        <f t="shared" si="495"/>
        <v>0.00</v>
      </c>
      <c r="U592" s="38">
        <f t="shared" ref="U592" si="532">-$L592+T592</f>
        <v>-0.5</v>
      </c>
      <c r="V592" s="22">
        <f t="shared" ref="V592" si="533">V591+U592</f>
        <v>229.49000000000004</v>
      </c>
      <c r="W592" s="19">
        <f t="shared" ref="W592" si="534">W591+L592</f>
        <v>890.25</v>
      </c>
      <c r="X592" s="32">
        <f t="shared" ref="X592" si="535">SUM(V592/W592)</f>
        <v>0.2577815220443696</v>
      </c>
      <c r="Y592" s="31">
        <f t="shared" ref="Y592" si="536">V592/100</f>
        <v>2.2949000000000002</v>
      </c>
      <c r="Z592" s="45">
        <f t="shared" ref="Z592" si="537">V592*100</f>
        <v>22949.000000000004</v>
      </c>
      <c r="AA592" s="23" t="s">
        <v>48</v>
      </c>
    </row>
    <row r="593" spans="1:27" x14ac:dyDescent="0.6">
      <c r="A593" s="17">
        <v>45738</v>
      </c>
      <c r="B593" s="23" t="s">
        <v>49</v>
      </c>
      <c r="F593" s="23" t="s">
        <v>46</v>
      </c>
      <c r="G593" s="23" t="s">
        <v>49</v>
      </c>
      <c r="H593" s="47" t="s">
        <v>56</v>
      </c>
      <c r="I593" s="23" t="s">
        <v>59</v>
      </c>
      <c r="K593" s="23" t="s">
        <v>50</v>
      </c>
      <c r="L593" s="7">
        <v>1.75</v>
      </c>
      <c r="R593" s="38">
        <v>5.1100000000000003</v>
      </c>
      <c r="S593" s="23" t="s">
        <v>48</v>
      </c>
      <c r="T593" s="7" t="str">
        <f t="shared" si="495"/>
        <v>0.00</v>
      </c>
      <c r="U593" s="38">
        <f t="shared" ref="U593:U594" si="538">-$L593+T593</f>
        <v>-1.75</v>
      </c>
      <c r="V593" s="22">
        <f t="shared" ref="V593:V594" si="539">V592+U593</f>
        <v>227.74000000000004</v>
      </c>
      <c r="W593" s="19">
        <f t="shared" ref="W593:W594" si="540">W592+L593</f>
        <v>892</v>
      </c>
      <c r="X593" s="32">
        <f t="shared" ref="X593:X594" si="541">SUM(V593/W593)</f>
        <v>0.25531390134529153</v>
      </c>
      <c r="Y593" s="31">
        <f t="shared" ref="Y593:Y594" si="542">V593/100</f>
        <v>2.2774000000000005</v>
      </c>
      <c r="Z593" s="45">
        <f t="shared" ref="Z593:Z594" si="543">V593*100</f>
        <v>22774.000000000004</v>
      </c>
      <c r="AA593" s="23" t="s">
        <v>48</v>
      </c>
    </row>
    <row r="594" spans="1:27" x14ac:dyDescent="0.6">
      <c r="A594" s="17">
        <v>45738</v>
      </c>
      <c r="B594" s="23" t="s">
        <v>49</v>
      </c>
      <c r="F594" s="23" t="s">
        <v>46</v>
      </c>
      <c r="G594" s="23" t="s">
        <v>49</v>
      </c>
      <c r="H594" s="47" t="s">
        <v>56</v>
      </c>
      <c r="I594" s="23" t="s">
        <v>59</v>
      </c>
      <c r="K594" s="23" t="s">
        <v>50</v>
      </c>
      <c r="L594" s="7">
        <v>0.25</v>
      </c>
      <c r="R594" s="38">
        <v>13.3</v>
      </c>
      <c r="S594" s="23" t="s">
        <v>48</v>
      </c>
      <c r="T594" s="7" t="str">
        <f t="shared" si="495"/>
        <v>0.00</v>
      </c>
      <c r="U594" s="38">
        <f t="shared" si="538"/>
        <v>-0.25</v>
      </c>
      <c r="V594" s="22">
        <f t="shared" si="539"/>
        <v>227.49000000000004</v>
      </c>
      <c r="W594" s="19">
        <f t="shared" si="540"/>
        <v>892.25</v>
      </c>
      <c r="X594" s="32">
        <f t="shared" si="541"/>
        <v>0.25496217427850942</v>
      </c>
      <c r="Y594" s="31">
        <f t="shared" si="542"/>
        <v>2.2749000000000006</v>
      </c>
      <c r="Z594" s="45">
        <f t="shared" si="543"/>
        <v>22749.000000000004</v>
      </c>
      <c r="AA594" s="23" t="s">
        <v>48</v>
      </c>
    </row>
    <row r="595" spans="1:27" x14ac:dyDescent="0.6">
      <c r="A595" s="17">
        <v>45739</v>
      </c>
      <c r="B595" s="23" t="s">
        <v>49</v>
      </c>
      <c r="F595" s="23" t="s">
        <v>46</v>
      </c>
      <c r="G595" s="23" t="s">
        <v>49</v>
      </c>
      <c r="H595" s="47" t="s">
        <v>56</v>
      </c>
      <c r="I595" s="23" t="s">
        <v>240</v>
      </c>
      <c r="K595" s="23" t="s">
        <v>83</v>
      </c>
      <c r="L595" s="7">
        <v>1.25</v>
      </c>
      <c r="R595" s="38">
        <v>6.25</v>
      </c>
      <c r="S595" s="23" t="s">
        <v>48</v>
      </c>
      <c r="T595" s="7" t="str">
        <f t="shared" si="495"/>
        <v>0.00</v>
      </c>
      <c r="U595" s="38">
        <f t="shared" ref="U595" si="544">-$L595+T595</f>
        <v>-1.25</v>
      </c>
      <c r="V595" s="22">
        <f t="shared" ref="V595" si="545">V594+U595</f>
        <v>226.24000000000004</v>
      </c>
      <c r="W595" s="19">
        <f t="shared" ref="W595" si="546">W594+L595</f>
        <v>893.5</v>
      </c>
      <c r="X595" s="32">
        <f t="shared" ref="X595" si="547">SUM(V595/W595)</f>
        <v>0.25320649132624512</v>
      </c>
      <c r="Y595" s="31">
        <f t="shared" ref="Y595" si="548">V595/100</f>
        <v>2.2624000000000004</v>
      </c>
      <c r="Z595" s="45">
        <f t="shared" ref="Z595" si="549">V595*100</f>
        <v>22624.000000000004</v>
      </c>
      <c r="AA595" s="23" t="s">
        <v>48</v>
      </c>
    </row>
    <row r="596" spans="1:27" x14ac:dyDescent="0.6">
      <c r="A596" s="17">
        <v>45744</v>
      </c>
      <c r="B596" s="23" t="s">
        <v>49</v>
      </c>
      <c r="F596" s="23" t="s">
        <v>46</v>
      </c>
      <c r="G596" s="23" t="s">
        <v>49</v>
      </c>
      <c r="H596" s="47" t="s">
        <v>58</v>
      </c>
      <c r="I596" s="23" t="s">
        <v>241</v>
      </c>
      <c r="K596" s="23" t="s">
        <v>83</v>
      </c>
      <c r="L596" s="38">
        <v>2</v>
      </c>
      <c r="R596" s="38">
        <v>6.5</v>
      </c>
      <c r="S596" s="23" t="s">
        <v>48</v>
      </c>
      <c r="T596" s="7" t="str">
        <f t="shared" si="495"/>
        <v>0.00</v>
      </c>
      <c r="U596" s="38">
        <f t="shared" ref="U596:U601" si="550">-$L596+T596</f>
        <v>-2</v>
      </c>
      <c r="V596" s="22">
        <f t="shared" ref="V596:V601" si="551">V595+U596</f>
        <v>224.24000000000004</v>
      </c>
      <c r="W596" s="19">
        <f t="shared" ref="W596:W601" si="552">W595+L596</f>
        <v>895.5</v>
      </c>
      <c r="X596" s="32">
        <f t="shared" ref="X596:X601" si="553">SUM(V596/W596)</f>
        <v>0.25040759352317143</v>
      </c>
      <c r="Y596" s="31">
        <f t="shared" ref="Y596:Y601" si="554">V596/100</f>
        <v>2.2424000000000004</v>
      </c>
      <c r="Z596" s="45">
        <f t="shared" ref="Z596:Z601" si="555">V596*100</f>
        <v>22424.000000000004</v>
      </c>
      <c r="AA596" s="23" t="s">
        <v>48</v>
      </c>
    </row>
    <row r="597" spans="1:27" x14ac:dyDescent="0.6">
      <c r="A597" s="17">
        <v>45745</v>
      </c>
      <c r="B597" s="23" t="s">
        <v>49</v>
      </c>
      <c r="F597" s="23" t="s">
        <v>46</v>
      </c>
      <c r="G597" s="23" t="s">
        <v>49</v>
      </c>
      <c r="H597" s="47" t="s">
        <v>58</v>
      </c>
      <c r="I597" s="23" t="s">
        <v>236</v>
      </c>
      <c r="K597" s="23" t="s">
        <v>83</v>
      </c>
      <c r="L597" s="38">
        <v>2.5</v>
      </c>
      <c r="R597" s="38">
        <v>4</v>
      </c>
      <c r="S597" s="23" t="s">
        <v>48</v>
      </c>
      <c r="T597" s="7" t="str">
        <f t="shared" si="495"/>
        <v>0.00</v>
      </c>
      <c r="U597" s="38">
        <f t="shared" si="550"/>
        <v>-2.5</v>
      </c>
      <c r="V597" s="22">
        <f t="shared" si="551"/>
        <v>221.74000000000004</v>
      </c>
      <c r="W597" s="19">
        <f t="shared" si="552"/>
        <v>898</v>
      </c>
      <c r="X597" s="32">
        <f t="shared" si="553"/>
        <v>0.24692650334075728</v>
      </c>
      <c r="Y597" s="31">
        <f t="shared" si="554"/>
        <v>2.2174000000000005</v>
      </c>
      <c r="Z597" s="45">
        <f t="shared" si="555"/>
        <v>22174.000000000004</v>
      </c>
      <c r="AA597" s="23" t="s">
        <v>48</v>
      </c>
    </row>
    <row r="598" spans="1:27" x14ac:dyDescent="0.6">
      <c r="A598" s="17">
        <v>45745</v>
      </c>
      <c r="B598" s="23" t="s">
        <v>49</v>
      </c>
      <c r="F598" s="23" t="s">
        <v>46</v>
      </c>
      <c r="G598" s="23" t="s">
        <v>49</v>
      </c>
      <c r="H598" s="47" t="s">
        <v>58</v>
      </c>
      <c r="I598" s="23" t="s">
        <v>208</v>
      </c>
      <c r="K598" s="23" t="s">
        <v>83</v>
      </c>
      <c r="L598" s="38">
        <v>0.5</v>
      </c>
      <c r="R598" s="38">
        <v>5</v>
      </c>
      <c r="S598" s="23" t="s">
        <v>48</v>
      </c>
      <c r="T598" s="7" t="str">
        <f t="shared" si="495"/>
        <v>0.00</v>
      </c>
      <c r="U598" s="38">
        <f t="shared" si="550"/>
        <v>-0.5</v>
      </c>
      <c r="V598" s="22">
        <f t="shared" si="551"/>
        <v>221.24000000000004</v>
      </c>
      <c r="W598" s="19">
        <f t="shared" si="552"/>
        <v>898.5</v>
      </c>
      <c r="X598" s="32">
        <f t="shared" si="553"/>
        <v>0.24623260990539791</v>
      </c>
      <c r="Y598" s="31">
        <f t="shared" si="554"/>
        <v>2.2124000000000006</v>
      </c>
      <c r="Z598" s="45">
        <f t="shared" si="555"/>
        <v>22124.000000000004</v>
      </c>
      <c r="AA598" s="23" t="s">
        <v>48</v>
      </c>
    </row>
    <row r="599" spans="1:27" x14ac:dyDescent="0.6">
      <c r="A599" s="17">
        <v>45745</v>
      </c>
      <c r="B599" s="23" t="s">
        <v>49</v>
      </c>
      <c r="F599" s="23" t="s">
        <v>46</v>
      </c>
      <c r="G599" s="23" t="s">
        <v>49</v>
      </c>
      <c r="H599" s="47" t="s">
        <v>58</v>
      </c>
      <c r="I599" s="48" t="s">
        <v>59</v>
      </c>
      <c r="K599" s="23" t="s">
        <v>50</v>
      </c>
      <c r="L599" s="38">
        <v>1.5</v>
      </c>
      <c r="R599" s="38">
        <v>5.92</v>
      </c>
      <c r="S599" s="23" t="s">
        <v>47</v>
      </c>
      <c r="T599" s="7">
        <f t="shared" si="495"/>
        <v>8.8800000000000008</v>
      </c>
      <c r="U599" s="38">
        <f t="shared" si="550"/>
        <v>7.3800000000000008</v>
      </c>
      <c r="V599" s="22">
        <f t="shared" si="551"/>
        <v>228.62000000000003</v>
      </c>
      <c r="W599" s="19">
        <f t="shared" si="552"/>
        <v>900</v>
      </c>
      <c r="X599" s="32">
        <f t="shared" si="553"/>
        <v>0.25402222222222226</v>
      </c>
      <c r="Y599" s="31">
        <f t="shared" si="554"/>
        <v>2.2862000000000005</v>
      </c>
      <c r="Z599" s="45">
        <f t="shared" si="555"/>
        <v>22862.000000000004</v>
      </c>
      <c r="AA599" s="23" t="s">
        <v>47</v>
      </c>
    </row>
    <row r="600" spans="1:27" x14ac:dyDescent="0.6">
      <c r="A600" s="17">
        <v>45746</v>
      </c>
      <c r="B600" s="23" t="s">
        <v>49</v>
      </c>
      <c r="F600" s="23" t="s">
        <v>46</v>
      </c>
      <c r="G600" s="23" t="s">
        <v>49</v>
      </c>
      <c r="H600" s="47" t="s">
        <v>58</v>
      </c>
      <c r="I600" s="48" t="s">
        <v>242</v>
      </c>
      <c r="K600" s="23" t="s">
        <v>83</v>
      </c>
      <c r="L600" s="38">
        <v>3</v>
      </c>
      <c r="R600" s="38">
        <v>3</v>
      </c>
      <c r="S600" s="23" t="s">
        <v>47</v>
      </c>
      <c r="T600" s="38">
        <f t="shared" si="495"/>
        <v>9</v>
      </c>
      <c r="U600" s="38">
        <f t="shared" si="550"/>
        <v>6</v>
      </c>
      <c r="V600" s="22">
        <f t="shared" si="551"/>
        <v>234.62000000000003</v>
      </c>
      <c r="W600" s="19">
        <f t="shared" si="552"/>
        <v>903</v>
      </c>
      <c r="X600" s="32">
        <f t="shared" si="553"/>
        <v>0.25982281284606867</v>
      </c>
      <c r="Y600" s="31">
        <f t="shared" si="554"/>
        <v>2.3462000000000005</v>
      </c>
      <c r="Z600" s="45">
        <f t="shared" si="555"/>
        <v>23462.000000000004</v>
      </c>
      <c r="AA600" s="23" t="s">
        <v>47</v>
      </c>
    </row>
    <row r="601" spans="1:27" x14ac:dyDescent="0.6">
      <c r="A601" s="17">
        <v>45746</v>
      </c>
      <c r="B601" s="23" t="s">
        <v>49</v>
      </c>
      <c r="F601" s="23" t="s">
        <v>46</v>
      </c>
      <c r="G601" s="23" t="s">
        <v>49</v>
      </c>
      <c r="H601" s="47" t="s">
        <v>58</v>
      </c>
      <c r="I601" s="51" t="s">
        <v>243</v>
      </c>
      <c r="K601" s="23" t="s">
        <v>83</v>
      </c>
      <c r="L601" s="38">
        <v>2.5</v>
      </c>
      <c r="R601" s="38">
        <v>3.5</v>
      </c>
      <c r="S601" s="23" t="s">
        <v>48</v>
      </c>
      <c r="T601" s="7" t="str">
        <f t="shared" si="495"/>
        <v>0.00</v>
      </c>
      <c r="U601" s="38">
        <f t="shared" si="550"/>
        <v>-2.5</v>
      </c>
      <c r="V601" s="22">
        <f t="shared" si="551"/>
        <v>232.12000000000003</v>
      </c>
      <c r="W601" s="19">
        <f t="shared" si="552"/>
        <v>905.5</v>
      </c>
      <c r="X601" s="32">
        <f t="shared" si="553"/>
        <v>0.25634456101601327</v>
      </c>
      <c r="Y601" s="31">
        <f t="shared" si="554"/>
        <v>2.3212000000000002</v>
      </c>
      <c r="Z601" s="45">
        <f t="shared" si="555"/>
        <v>23212.000000000004</v>
      </c>
      <c r="AA601" s="23" t="s">
        <v>48</v>
      </c>
    </row>
    <row r="602" spans="1:27" x14ac:dyDescent="0.6">
      <c r="A602" s="17">
        <v>45752</v>
      </c>
      <c r="B602" s="23" t="s">
        <v>49</v>
      </c>
      <c r="F602" s="23" t="s">
        <v>46</v>
      </c>
      <c r="G602" s="23" t="s">
        <v>49</v>
      </c>
      <c r="H602" s="47" t="s">
        <v>60</v>
      </c>
      <c r="I602" s="48" t="s">
        <v>244</v>
      </c>
      <c r="K602" s="23" t="s">
        <v>83</v>
      </c>
      <c r="L602" s="38">
        <v>2.5</v>
      </c>
      <c r="R602" s="38">
        <v>3.25</v>
      </c>
      <c r="S602" s="23" t="s">
        <v>47</v>
      </c>
      <c r="T602" s="7">
        <f t="shared" si="495"/>
        <v>8.1300000000000008</v>
      </c>
      <c r="U602" s="38">
        <f t="shared" ref="U602:U603" si="556">-$L602+T602</f>
        <v>5.6300000000000008</v>
      </c>
      <c r="V602" s="22">
        <f t="shared" ref="V602:V603" si="557">V601+U602</f>
        <v>237.75000000000003</v>
      </c>
      <c r="W602" s="19">
        <f t="shared" ref="W602:W603" si="558">W601+L602</f>
        <v>908</v>
      </c>
      <c r="X602" s="32">
        <f t="shared" ref="X602:X603" si="559">SUM(V602/W602)</f>
        <v>0.2618392070484582</v>
      </c>
      <c r="Y602" s="31">
        <f t="shared" ref="Y602:Y603" si="560">V602/100</f>
        <v>2.3775000000000004</v>
      </c>
      <c r="Z602" s="45">
        <f t="shared" ref="Z602:Z603" si="561">V602*100</f>
        <v>23775.000000000004</v>
      </c>
      <c r="AA602" s="23" t="s">
        <v>47</v>
      </c>
    </row>
    <row r="603" spans="1:27" x14ac:dyDescent="0.6">
      <c r="A603" s="17">
        <v>45752</v>
      </c>
      <c r="B603" s="23" t="s">
        <v>49</v>
      </c>
      <c r="F603" s="23" t="s">
        <v>46</v>
      </c>
      <c r="G603" s="23" t="s">
        <v>49</v>
      </c>
      <c r="H603" s="47" t="s">
        <v>60</v>
      </c>
      <c r="I603" s="23" t="s">
        <v>59</v>
      </c>
      <c r="K603" s="23" t="s">
        <v>50</v>
      </c>
      <c r="L603" s="37">
        <v>1.5</v>
      </c>
      <c r="R603" s="38">
        <v>5.36</v>
      </c>
      <c r="S603" s="23" t="s">
        <v>48</v>
      </c>
      <c r="T603" s="7" t="str">
        <f t="shared" si="495"/>
        <v>0.00</v>
      </c>
      <c r="U603" s="38">
        <f t="shared" si="556"/>
        <v>-1.5</v>
      </c>
      <c r="V603" s="22">
        <f t="shared" si="557"/>
        <v>236.25000000000003</v>
      </c>
      <c r="W603" s="19">
        <f t="shared" si="558"/>
        <v>909.5</v>
      </c>
      <c r="X603" s="32">
        <f t="shared" si="559"/>
        <v>0.25975810885101708</v>
      </c>
      <c r="Y603" s="31">
        <f t="shared" si="560"/>
        <v>2.3625000000000003</v>
      </c>
      <c r="Z603" s="45">
        <f t="shared" si="561"/>
        <v>23625.000000000004</v>
      </c>
      <c r="AA603" s="23" t="s">
        <v>48</v>
      </c>
    </row>
    <row r="604" spans="1:27" x14ac:dyDescent="0.6">
      <c r="A604" s="17">
        <v>45753</v>
      </c>
      <c r="B604" s="23" t="s">
        <v>49</v>
      </c>
      <c r="F604" s="23" t="s">
        <v>46</v>
      </c>
      <c r="G604" s="23" t="s">
        <v>49</v>
      </c>
      <c r="H604" s="47" t="s">
        <v>60</v>
      </c>
      <c r="I604" s="23" t="s">
        <v>59</v>
      </c>
      <c r="K604" s="23" t="s">
        <v>50</v>
      </c>
      <c r="L604" s="38">
        <v>1.5</v>
      </c>
      <c r="R604" s="38">
        <v>5.7</v>
      </c>
      <c r="S604" s="23" t="s">
        <v>48</v>
      </c>
      <c r="T604" s="7" t="str">
        <f t="shared" si="495"/>
        <v>0.00</v>
      </c>
      <c r="U604" s="38">
        <f t="shared" ref="U604" si="562">-$L604+T604</f>
        <v>-1.5</v>
      </c>
      <c r="V604" s="22">
        <f t="shared" ref="V604" si="563">V603+U604</f>
        <v>234.75000000000003</v>
      </c>
      <c r="W604" s="19">
        <f t="shared" ref="W604" si="564">W603+L604</f>
        <v>911</v>
      </c>
      <c r="X604" s="32">
        <f t="shared" ref="X604" si="565">SUM(V604/W604)</f>
        <v>0.25768386388583975</v>
      </c>
      <c r="Y604" s="31">
        <f t="shared" ref="Y604" si="566">V604/100</f>
        <v>2.3475000000000001</v>
      </c>
      <c r="Z604" s="45">
        <f t="shared" ref="Z604" si="567">V604*100</f>
        <v>23475.000000000004</v>
      </c>
      <c r="AA604" s="23" t="s">
        <v>48</v>
      </c>
    </row>
    <row r="605" spans="1:27" x14ac:dyDescent="0.6">
      <c r="A605" s="17">
        <v>45757</v>
      </c>
      <c r="B605" s="23" t="s">
        <v>49</v>
      </c>
      <c r="F605" s="23" t="s">
        <v>46</v>
      </c>
      <c r="G605" s="23" t="s">
        <v>49</v>
      </c>
      <c r="H605" s="47" t="s">
        <v>62</v>
      </c>
      <c r="I605" s="23" t="s">
        <v>245</v>
      </c>
      <c r="K605" s="23" t="s">
        <v>83</v>
      </c>
      <c r="L605" s="38">
        <v>2.5</v>
      </c>
      <c r="R605" s="38">
        <v>3.75</v>
      </c>
      <c r="S605" s="23" t="s">
        <v>48</v>
      </c>
      <c r="T605" s="7" t="str">
        <f t="shared" si="495"/>
        <v>0.00</v>
      </c>
      <c r="U605" s="38">
        <f t="shared" ref="U605:U606" si="568">-$L605+T605</f>
        <v>-2.5</v>
      </c>
      <c r="V605" s="22">
        <f t="shared" ref="V605:V606" si="569">V604+U605</f>
        <v>232.25000000000003</v>
      </c>
      <c r="W605" s="19">
        <f t="shared" ref="W605:W606" si="570">W604+L605</f>
        <v>913.5</v>
      </c>
      <c r="X605" s="32">
        <f t="shared" ref="X605:X606" si="571">SUM(V605/W605)</f>
        <v>0.25424192665571976</v>
      </c>
      <c r="Y605" s="31">
        <f t="shared" ref="Y605:Y606" si="572">V605/100</f>
        <v>2.3225000000000002</v>
      </c>
      <c r="Z605" s="45">
        <f t="shared" ref="Z605:Z606" si="573">V605*100</f>
        <v>23225.000000000004</v>
      </c>
      <c r="AA605" s="23" t="s">
        <v>48</v>
      </c>
    </row>
    <row r="606" spans="1:27" x14ac:dyDescent="0.6">
      <c r="A606" s="17">
        <v>45758</v>
      </c>
      <c r="B606" s="23" t="s">
        <v>49</v>
      </c>
      <c r="F606" s="23" t="s">
        <v>46</v>
      </c>
      <c r="G606" s="23" t="s">
        <v>49</v>
      </c>
      <c r="H606" s="47" t="s">
        <v>62</v>
      </c>
      <c r="I606" s="23" t="s">
        <v>246</v>
      </c>
      <c r="K606" s="23" t="s">
        <v>83</v>
      </c>
      <c r="L606" s="38">
        <v>2.5</v>
      </c>
      <c r="R606" s="38">
        <v>3.75</v>
      </c>
      <c r="S606" s="23" t="s">
        <v>48</v>
      </c>
      <c r="T606" s="7" t="str">
        <f t="shared" si="495"/>
        <v>0.00</v>
      </c>
      <c r="U606" s="38">
        <f t="shared" si="568"/>
        <v>-2.5</v>
      </c>
      <c r="V606" s="22">
        <f t="shared" si="569"/>
        <v>229.75000000000003</v>
      </c>
      <c r="W606" s="19">
        <f t="shared" si="570"/>
        <v>916</v>
      </c>
      <c r="X606" s="32">
        <f t="shared" si="571"/>
        <v>0.25081877729257646</v>
      </c>
      <c r="Y606" s="31">
        <f t="shared" si="572"/>
        <v>2.2975000000000003</v>
      </c>
      <c r="Z606" s="45">
        <f t="shared" si="573"/>
        <v>22975.000000000004</v>
      </c>
      <c r="AA606" s="23" t="s">
        <v>48</v>
      </c>
    </row>
    <row r="607" spans="1:27" x14ac:dyDescent="0.6">
      <c r="A607" s="17">
        <v>45759</v>
      </c>
      <c r="B607" s="23" t="s">
        <v>49</v>
      </c>
      <c r="F607" s="23" t="s">
        <v>46</v>
      </c>
      <c r="G607" s="23" t="s">
        <v>49</v>
      </c>
      <c r="H607" s="47" t="s">
        <v>62</v>
      </c>
      <c r="I607" s="23" t="s">
        <v>247</v>
      </c>
      <c r="K607" s="23" t="s">
        <v>83</v>
      </c>
      <c r="L607" s="38">
        <v>2</v>
      </c>
      <c r="R607" s="38">
        <v>3</v>
      </c>
      <c r="S607" s="23" t="s">
        <v>48</v>
      </c>
      <c r="T607" s="7" t="str">
        <f t="shared" si="495"/>
        <v>0.00</v>
      </c>
      <c r="U607" s="38">
        <f t="shared" ref="U607:U609" si="574">-$L607+T607</f>
        <v>-2</v>
      </c>
      <c r="V607" s="22">
        <f t="shared" ref="V607:V609" si="575">V606+U607</f>
        <v>227.75000000000003</v>
      </c>
      <c r="W607" s="19">
        <f t="shared" ref="W607:W609" si="576">W606+L607</f>
        <v>918</v>
      </c>
      <c r="X607" s="32">
        <f t="shared" ref="X607:X609" si="577">SUM(V607/W607)</f>
        <v>0.24809368191721137</v>
      </c>
      <c r="Y607" s="31">
        <f t="shared" ref="Y607:Y609" si="578">V607/100</f>
        <v>2.2775000000000003</v>
      </c>
      <c r="Z607" s="45">
        <f t="shared" ref="Z607:Z609" si="579">V607*100</f>
        <v>22775.000000000004</v>
      </c>
      <c r="AA607" s="23" t="s">
        <v>48</v>
      </c>
    </row>
    <row r="608" spans="1:27" x14ac:dyDescent="0.6">
      <c r="A608" s="17">
        <v>45760</v>
      </c>
      <c r="B608" s="23" t="s">
        <v>49</v>
      </c>
      <c r="F608" s="23" t="s">
        <v>46</v>
      </c>
      <c r="G608" s="23" t="s">
        <v>49</v>
      </c>
      <c r="H608" s="47" t="s">
        <v>62</v>
      </c>
      <c r="I608" s="23" t="s">
        <v>235</v>
      </c>
      <c r="K608" s="23" t="s">
        <v>83</v>
      </c>
      <c r="L608" s="38">
        <v>1.5</v>
      </c>
      <c r="R608" s="38">
        <v>5</v>
      </c>
      <c r="S608" s="23" t="s">
        <v>48</v>
      </c>
      <c r="T608" s="7" t="str">
        <f t="shared" si="495"/>
        <v>0.00</v>
      </c>
      <c r="U608" s="38">
        <f t="shared" si="574"/>
        <v>-1.5</v>
      </c>
      <c r="V608" s="22">
        <f t="shared" si="575"/>
        <v>226.25000000000003</v>
      </c>
      <c r="W608" s="19">
        <f t="shared" si="576"/>
        <v>919.5</v>
      </c>
      <c r="X608" s="32">
        <f t="shared" si="577"/>
        <v>0.24605764002175098</v>
      </c>
      <c r="Y608" s="31">
        <f t="shared" si="578"/>
        <v>2.2625000000000002</v>
      </c>
      <c r="Z608" s="45">
        <f t="shared" si="579"/>
        <v>22625.000000000004</v>
      </c>
      <c r="AA608" s="23" t="s">
        <v>48</v>
      </c>
    </row>
    <row r="609" spans="1:27" x14ac:dyDescent="0.6">
      <c r="A609" s="17">
        <v>45760</v>
      </c>
      <c r="B609" s="23" t="s">
        <v>49</v>
      </c>
      <c r="F609" s="23" t="s">
        <v>46</v>
      </c>
      <c r="G609" s="23" t="s">
        <v>49</v>
      </c>
      <c r="H609" s="47" t="s">
        <v>62</v>
      </c>
      <c r="I609" s="48" t="s">
        <v>248</v>
      </c>
      <c r="K609" s="23" t="s">
        <v>83</v>
      </c>
      <c r="L609" s="38">
        <v>2.5</v>
      </c>
      <c r="R609" s="38">
        <v>4</v>
      </c>
      <c r="S609" s="23" t="s">
        <v>47</v>
      </c>
      <c r="T609" s="38">
        <f t="shared" si="495"/>
        <v>10</v>
      </c>
      <c r="U609" s="38">
        <f t="shared" si="574"/>
        <v>7.5</v>
      </c>
      <c r="V609" s="22">
        <f t="shared" si="575"/>
        <v>233.75000000000003</v>
      </c>
      <c r="W609" s="19">
        <f t="shared" si="576"/>
        <v>922</v>
      </c>
      <c r="X609" s="32">
        <f t="shared" si="577"/>
        <v>0.25352494577006512</v>
      </c>
      <c r="Y609" s="31">
        <f t="shared" si="578"/>
        <v>2.3375000000000004</v>
      </c>
      <c r="Z609" s="45">
        <f t="shared" si="579"/>
        <v>23375.000000000004</v>
      </c>
      <c r="AA609" s="23" t="s">
        <v>47</v>
      </c>
    </row>
    <row r="610" spans="1:27" x14ac:dyDescent="0.6">
      <c r="A610" s="17">
        <v>45765</v>
      </c>
      <c r="B610" s="23" t="s">
        <v>49</v>
      </c>
      <c r="F610" s="23" t="s">
        <v>46</v>
      </c>
      <c r="G610" s="23" t="s">
        <v>49</v>
      </c>
      <c r="H610" s="47" t="s">
        <v>65</v>
      </c>
      <c r="I610" s="51" t="s">
        <v>232</v>
      </c>
      <c r="K610" s="23" t="s">
        <v>83</v>
      </c>
      <c r="L610" s="38">
        <v>1.5</v>
      </c>
      <c r="R610" s="38">
        <v>5.25</v>
      </c>
      <c r="S610" s="23" t="s">
        <v>48</v>
      </c>
      <c r="T610" s="7" t="str">
        <f t="shared" si="495"/>
        <v>0.00</v>
      </c>
      <c r="U610" s="38">
        <f t="shared" ref="U610" si="580">-$L610+T610</f>
        <v>-1.5</v>
      </c>
      <c r="V610" s="22">
        <f t="shared" ref="V610" si="581">V609+U610</f>
        <v>232.25000000000003</v>
      </c>
      <c r="W610" s="19">
        <f t="shared" ref="W610" si="582">W609+L610</f>
        <v>923.5</v>
      </c>
      <c r="X610" s="32">
        <f t="shared" ref="X610" si="583">SUM(V610/W610)</f>
        <v>0.25148890092041148</v>
      </c>
      <c r="Y610" s="31">
        <f t="shared" ref="Y610" si="584">V610/100</f>
        <v>2.3225000000000002</v>
      </c>
      <c r="Z610" s="45">
        <f t="shared" ref="Z610" si="585">V610*100</f>
        <v>23225.000000000004</v>
      </c>
      <c r="AA610" s="23" t="s">
        <v>48</v>
      </c>
    </row>
    <row r="611" spans="1:27" x14ac:dyDescent="0.6">
      <c r="A611" s="17">
        <v>45766</v>
      </c>
      <c r="B611" s="23" t="s">
        <v>49</v>
      </c>
      <c r="F611" s="23" t="s">
        <v>46</v>
      </c>
      <c r="G611" s="23" t="s">
        <v>49</v>
      </c>
      <c r="H611" s="47" t="s">
        <v>65</v>
      </c>
      <c r="I611" s="48" t="s">
        <v>249</v>
      </c>
      <c r="K611" s="23" t="s">
        <v>83</v>
      </c>
      <c r="L611" s="38">
        <v>2.5</v>
      </c>
      <c r="R611" s="38">
        <v>4</v>
      </c>
      <c r="S611" s="23" t="s">
        <v>47</v>
      </c>
      <c r="T611" s="38">
        <f t="shared" si="495"/>
        <v>10</v>
      </c>
      <c r="U611" s="38">
        <f t="shared" ref="U611:U612" si="586">-$L611+T611</f>
        <v>7.5</v>
      </c>
      <c r="V611" s="22">
        <f t="shared" ref="V611:V612" si="587">V610+U611</f>
        <v>239.75000000000003</v>
      </c>
      <c r="W611" s="19">
        <f t="shared" ref="W611:W612" si="588">W610+L611</f>
        <v>926</v>
      </c>
      <c r="X611" s="32">
        <f t="shared" ref="X611:X612" si="589">SUM(V611/W611)</f>
        <v>0.25890928725701945</v>
      </c>
      <c r="Y611" s="31">
        <f t="shared" ref="Y611:Y612" si="590">V611/100</f>
        <v>2.3975000000000004</v>
      </c>
      <c r="Z611" s="45">
        <f t="shared" ref="Z611:Z612" si="591">V611*100</f>
        <v>23975.000000000004</v>
      </c>
      <c r="AA611" s="23" t="s">
        <v>47</v>
      </c>
    </row>
    <row r="612" spans="1:27" x14ac:dyDescent="0.6">
      <c r="A612" s="17">
        <v>45766</v>
      </c>
      <c r="B612" s="23" t="s">
        <v>49</v>
      </c>
      <c r="F612" s="23" t="s">
        <v>46</v>
      </c>
      <c r="G612" s="23" t="s">
        <v>49</v>
      </c>
      <c r="H612" s="47" t="s">
        <v>65</v>
      </c>
      <c r="I612" s="23" t="s">
        <v>250</v>
      </c>
      <c r="K612" s="23" t="s">
        <v>83</v>
      </c>
      <c r="L612" s="38">
        <v>0.75</v>
      </c>
      <c r="R612" s="38">
        <v>3.25</v>
      </c>
      <c r="S612" s="23" t="s">
        <v>48</v>
      </c>
      <c r="T612" s="7" t="str">
        <f t="shared" si="495"/>
        <v>0.00</v>
      </c>
      <c r="U612" s="38">
        <f t="shared" si="586"/>
        <v>-0.75</v>
      </c>
      <c r="V612" s="22">
        <f t="shared" si="587"/>
        <v>239.00000000000003</v>
      </c>
      <c r="W612" s="19">
        <f t="shared" si="588"/>
        <v>926.75</v>
      </c>
      <c r="X612" s="32">
        <f t="shared" si="589"/>
        <v>0.25789047747504723</v>
      </c>
      <c r="Y612" s="31">
        <f t="shared" si="590"/>
        <v>2.39</v>
      </c>
      <c r="Z612" s="45">
        <f t="shared" si="591"/>
        <v>23900.000000000004</v>
      </c>
      <c r="AA612" s="23" t="s">
        <v>48</v>
      </c>
    </row>
    <row r="613" spans="1:27" x14ac:dyDescent="0.6">
      <c r="A613" s="17">
        <v>45766</v>
      </c>
      <c r="B613" s="23" t="s">
        <v>49</v>
      </c>
      <c r="F613" s="23" t="s">
        <v>46</v>
      </c>
      <c r="G613" s="23" t="s">
        <v>49</v>
      </c>
      <c r="H613" s="47" t="s">
        <v>65</v>
      </c>
      <c r="I613" s="23" t="s">
        <v>251</v>
      </c>
      <c r="K613" s="23" t="s">
        <v>83</v>
      </c>
      <c r="L613" s="38">
        <v>1.5</v>
      </c>
      <c r="R613" s="38">
        <v>7</v>
      </c>
      <c r="S613" s="23" t="s">
        <v>48</v>
      </c>
      <c r="T613" s="7" t="str">
        <f t="shared" si="495"/>
        <v>0.00</v>
      </c>
      <c r="U613" s="38">
        <f t="shared" ref="U613:U676" si="592">-$L613+T613</f>
        <v>-1.5</v>
      </c>
      <c r="V613" s="22">
        <f t="shared" ref="V613:V676" si="593">V612+U613</f>
        <v>237.50000000000003</v>
      </c>
      <c r="W613" s="19">
        <f t="shared" ref="W613:W676" si="594">W612+L613</f>
        <v>928.25</v>
      </c>
      <c r="X613" s="32">
        <f t="shared" ref="X613:X676" si="595">SUM(V613/W613)</f>
        <v>0.25585779692970645</v>
      </c>
      <c r="Y613" s="31">
        <f t="shared" ref="Y613:Y676" si="596">V613/100</f>
        <v>2.3750000000000004</v>
      </c>
      <c r="Z613" s="45">
        <f t="shared" ref="Z613:Z676" si="597">V613*100</f>
        <v>23750.000000000004</v>
      </c>
      <c r="AA613" s="23" t="s">
        <v>48</v>
      </c>
    </row>
    <row r="614" spans="1:27" x14ac:dyDescent="0.6">
      <c r="A614" s="17">
        <v>45767</v>
      </c>
      <c r="B614" s="23" t="s">
        <v>49</v>
      </c>
      <c r="F614" s="23" t="s">
        <v>46</v>
      </c>
      <c r="G614" s="23" t="s">
        <v>49</v>
      </c>
      <c r="H614" s="47" t="s">
        <v>65</v>
      </c>
      <c r="I614" s="23" t="s">
        <v>235</v>
      </c>
      <c r="K614" s="23" t="s">
        <v>83</v>
      </c>
      <c r="L614" s="38">
        <v>2.5</v>
      </c>
      <c r="R614" s="38">
        <v>3.3</v>
      </c>
      <c r="S614" s="23" t="s">
        <v>48</v>
      </c>
      <c r="T614" s="7" t="str">
        <f t="shared" si="495"/>
        <v>0.00</v>
      </c>
      <c r="U614" s="38">
        <f t="shared" si="592"/>
        <v>-2.5</v>
      </c>
      <c r="V614" s="22">
        <f t="shared" si="593"/>
        <v>235.00000000000003</v>
      </c>
      <c r="W614" s="19">
        <f t="shared" si="594"/>
        <v>930.75</v>
      </c>
      <c r="X614" s="32">
        <f t="shared" si="595"/>
        <v>0.25248455546602205</v>
      </c>
      <c r="Y614" s="31">
        <f t="shared" si="596"/>
        <v>2.35</v>
      </c>
      <c r="Z614" s="45">
        <f t="shared" si="597"/>
        <v>23500.000000000004</v>
      </c>
      <c r="AA614" s="23" t="s">
        <v>48</v>
      </c>
    </row>
    <row r="615" spans="1:27" x14ac:dyDescent="0.6">
      <c r="A615" s="17">
        <v>45768</v>
      </c>
      <c r="B615" s="23" t="s">
        <v>49</v>
      </c>
      <c r="F615" s="23" t="s">
        <v>46</v>
      </c>
      <c r="G615" s="23" t="s">
        <v>49</v>
      </c>
      <c r="H615" s="47" t="s">
        <v>65</v>
      </c>
      <c r="I615" s="23" t="s">
        <v>252</v>
      </c>
      <c r="K615" s="23" t="s">
        <v>83</v>
      </c>
      <c r="L615" s="38">
        <v>2.5</v>
      </c>
      <c r="R615" s="38">
        <v>6</v>
      </c>
      <c r="S615" s="23" t="s">
        <v>48</v>
      </c>
      <c r="T615" s="7" t="str">
        <f t="shared" si="495"/>
        <v>0.00</v>
      </c>
      <c r="U615" s="38">
        <f t="shared" si="592"/>
        <v>-2.5</v>
      </c>
      <c r="V615" s="22">
        <f t="shared" si="593"/>
        <v>232.50000000000003</v>
      </c>
      <c r="W615" s="19">
        <f t="shared" si="594"/>
        <v>933.25</v>
      </c>
      <c r="X615" s="32">
        <f t="shared" si="595"/>
        <v>0.24912938655237077</v>
      </c>
      <c r="Y615" s="31">
        <f t="shared" si="596"/>
        <v>2.3250000000000002</v>
      </c>
      <c r="Z615" s="45">
        <f t="shared" si="597"/>
        <v>23250.000000000004</v>
      </c>
      <c r="AA615" s="23" t="s">
        <v>48</v>
      </c>
    </row>
    <row r="616" spans="1:27" x14ac:dyDescent="0.6">
      <c r="A616" s="17">
        <v>45771</v>
      </c>
      <c r="B616" s="23" t="s">
        <v>49</v>
      </c>
      <c r="F616" s="23" t="s">
        <v>46</v>
      </c>
      <c r="G616" s="23" t="s">
        <v>49</v>
      </c>
      <c r="H616" s="47" t="s">
        <v>68</v>
      </c>
      <c r="I616" s="23" t="s">
        <v>208</v>
      </c>
      <c r="K616" s="23" t="s">
        <v>83</v>
      </c>
      <c r="L616" s="38">
        <v>2.5</v>
      </c>
      <c r="R616" s="38">
        <v>3.5</v>
      </c>
      <c r="S616" s="23" t="s">
        <v>48</v>
      </c>
      <c r="T616" s="7" t="str">
        <f t="shared" si="495"/>
        <v>0.00</v>
      </c>
      <c r="U616" s="38">
        <f t="shared" si="592"/>
        <v>-2.5</v>
      </c>
      <c r="V616" s="22">
        <f t="shared" si="593"/>
        <v>230.00000000000003</v>
      </c>
      <c r="W616" s="19">
        <f t="shared" si="594"/>
        <v>935.75</v>
      </c>
      <c r="X616" s="32">
        <f t="shared" si="595"/>
        <v>0.24579214533796423</v>
      </c>
      <c r="Y616" s="31">
        <f t="shared" si="596"/>
        <v>2.3000000000000003</v>
      </c>
      <c r="Z616" s="45">
        <f t="shared" si="597"/>
        <v>23000.000000000004</v>
      </c>
      <c r="AA616" s="23" t="s">
        <v>48</v>
      </c>
    </row>
    <row r="617" spans="1:27" x14ac:dyDescent="0.6">
      <c r="A617" s="17">
        <v>45772</v>
      </c>
      <c r="B617" s="23" t="s">
        <v>49</v>
      </c>
      <c r="F617" s="23" t="s">
        <v>46</v>
      </c>
      <c r="G617" s="23" t="s">
        <v>49</v>
      </c>
      <c r="H617" s="47" t="s">
        <v>68</v>
      </c>
      <c r="I617" s="23" t="s">
        <v>242</v>
      </c>
      <c r="K617" s="23" t="s">
        <v>83</v>
      </c>
      <c r="L617" s="38">
        <v>2.5</v>
      </c>
      <c r="M617" s="38"/>
      <c r="N617" s="38"/>
      <c r="O617" s="38"/>
      <c r="P617" s="38"/>
      <c r="Q617" s="38"/>
      <c r="R617" s="38">
        <v>3.6</v>
      </c>
      <c r="S617" s="23" t="s">
        <v>48</v>
      </c>
      <c r="T617" s="7" t="str">
        <f t="shared" si="495"/>
        <v>0.00</v>
      </c>
      <c r="U617" s="38">
        <f t="shared" si="592"/>
        <v>-2.5</v>
      </c>
      <c r="V617" s="22">
        <f t="shared" si="593"/>
        <v>227.50000000000003</v>
      </c>
      <c r="W617" s="19">
        <f t="shared" si="594"/>
        <v>938.25</v>
      </c>
      <c r="X617" s="32">
        <f t="shared" si="595"/>
        <v>0.24247268851585402</v>
      </c>
      <c r="Y617" s="31">
        <f t="shared" si="596"/>
        <v>2.2750000000000004</v>
      </c>
      <c r="Z617" s="45">
        <f t="shared" si="597"/>
        <v>22750.000000000004</v>
      </c>
      <c r="AA617" s="23" t="s">
        <v>48</v>
      </c>
    </row>
    <row r="618" spans="1:27" x14ac:dyDescent="0.6">
      <c r="A618" s="17">
        <v>45772</v>
      </c>
      <c r="B618" s="23" t="s">
        <v>49</v>
      </c>
      <c r="F618" s="23" t="s">
        <v>46</v>
      </c>
      <c r="G618" s="23" t="s">
        <v>49</v>
      </c>
      <c r="H618" s="47" t="s">
        <v>68</v>
      </c>
      <c r="I618" s="23" t="s">
        <v>253</v>
      </c>
      <c r="K618" s="23" t="s">
        <v>83</v>
      </c>
      <c r="L618" s="38">
        <v>0.5</v>
      </c>
      <c r="M618" s="38"/>
      <c r="N618" s="38"/>
      <c r="O618" s="38"/>
      <c r="P618" s="38"/>
      <c r="Q618" s="38"/>
      <c r="R618" s="38">
        <v>29</v>
      </c>
      <c r="S618" s="23" t="s">
        <v>48</v>
      </c>
      <c r="T618" s="7" t="str">
        <f t="shared" si="495"/>
        <v>0.00</v>
      </c>
      <c r="U618" s="38">
        <f t="shared" si="592"/>
        <v>-0.5</v>
      </c>
      <c r="V618" s="22">
        <f t="shared" si="593"/>
        <v>227.00000000000003</v>
      </c>
      <c r="W618" s="19">
        <f t="shared" si="594"/>
        <v>938.75</v>
      </c>
      <c r="X618" s="32">
        <f t="shared" si="595"/>
        <v>0.24181091877496674</v>
      </c>
      <c r="Y618" s="31">
        <f t="shared" si="596"/>
        <v>2.2700000000000005</v>
      </c>
      <c r="Z618" s="45">
        <f t="shared" si="597"/>
        <v>22700.000000000004</v>
      </c>
      <c r="AA618" s="23" t="s">
        <v>48</v>
      </c>
    </row>
    <row r="619" spans="1:27" x14ac:dyDescent="0.6">
      <c r="A619" s="17">
        <v>45772</v>
      </c>
      <c r="B619" s="23" t="s">
        <v>49</v>
      </c>
      <c r="F619" s="23" t="s">
        <v>46</v>
      </c>
      <c r="G619" s="23" t="s">
        <v>49</v>
      </c>
      <c r="H619" s="47" t="s">
        <v>68</v>
      </c>
      <c r="I619" s="23" t="s">
        <v>256</v>
      </c>
      <c r="K619" s="23" t="s">
        <v>83</v>
      </c>
      <c r="L619" s="38">
        <v>1.5</v>
      </c>
      <c r="M619" s="38"/>
      <c r="N619" s="38"/>
      <c r="O619" s="38"/>
      <c r="P619" s="38"/>
      <c r="Q619" s="38"/>
      <c r="R619" s="38">
        <v>4.25</v>
      </c>
      <c r="S619" s="23" t="s">
        <v>48</v>
      </c>
      <c r="T619" s="7" t="str">
        <f t="shared" si="495"/>
        <v>0.00</v>
      </c>
      <c r="U619" s="38">
        <f t="shared" si="592"/>
        <v>-1.5</v>
      </c>
      <c r="V619" s="22">
        <f t="shared" si="593"/>
        <v>225.50000000000003</v>
      </c>
      <c r="W619" s="19">
        <f t="shared" si="594"/>
        <v>940.25</v>
      </c>
      <c r="X619" s="32">
        <f t="shared" si="595"/>
        <v>0.23982983249135872</v>
      </c>
      <c r="Y619" s="31">
        <f t="shared" si="596"/>
        <v>2.2550000000000003</v>
      </c>
      <c r="Z619" s="45">
        <f t="shared" si="597"/>
        <v>22550.000000000004</v>
      </c>
      <c r="AA619" s="23" t="s">
        <v>48</v>
      </c>
    </row>
    <row r="620" spans="1:27" x14ac:dyDescent="0.6">
      <c r="A620" s="17">
        <v>45773</v>
      </c>
      <c r="B620" s="23" t="s">
        <v>49</v>
      </c>
      <c r="F620" s="23" t="s">
        <v>46</v>
      </c>
      <c r="G620" s="23" t="s">
        <v>49</v>
      </c>
      <c r="H620" s="47" t="s">
        <v>68</v>
      </c>
      <c r="I620" s="23" t="s">
        <v>59</v>
      </c>
      <c r="K620" s="23" t="s">
        <v>50</v>
      </c>
      <c r="L620" s="38">
        <v>1.5</v>
      </c>
      <c r="R620" s="38">
        <v>6.63</v>
      </c>
      <c r="S620" s="23" t="s">
        <v>48</v>
      </c>
      <c r="T620" s="7" t="str">
        <f t="shared" si="495"/>
        <v>0.00</v>
      </c>
      <c r="U620" s="38">
        <f t="shared" si="592"/>
        <v>-1.5</v>
      </c>
      <c r="V620" s="22">
        <f t="shared" si="593"/>
        <v>224.00000000000003</v>
      </c>
      <c r="W620" s="19">
        <f t="shared" si="594"/>
        <v>941.75</v>
      </c>
      <c r="X620" s="32">
        <f t="shared" si="595"/>
        <v>0.2378550570745952</v>
      </c>
      <c r="Y620" s="31">
        <f t="shared" si="596"/>
        <v>2.2400000000000002</v>
      </c>
      <c r="Z620" s="45">
        <f t="shared" si="597"/>
        <v>22400.000000000004</v>
      </c>
      <c r="AA620" s="23" t="s">
        <v>48</v>
      </c>
    </row>
    <row r="621" spans="1:27" x14ac:dyDescent="0.6">
      <c r="A621" s="17">
        <v>45774</v>
      </c>
      <c r="B621" s="23" t="s">
        <v>49</v>
      </c>
      <c r="F621" s="23" t="s">
        <v>46</v>
      </c>
      <c r="G621" s="23" t="s">
        <v>49</v>
      </c>
      <c r="H621" s="47" t="s">
        <v>68</v>
      </c>
      <c r="I621" s="23" t="s">
        <v>254</v>
      </c>
      <c r="K621" s="23" t="s">
        <v>83</v>
      </c>
      <c r="L621" s="38">
        <v>1.5</v>
      </c>
      <c r="R621" s="38">
        <v>6</v>
      </c>
      <c r="S621" s="23" t="s">
        <v>48</v>
      </c>
      <c r="T621" s="7" t="str">
        <f t="shared" si="495"/>
        <v>0.00</v>
      </c>
      <c r="U621" s="38">
        <f t="shared" si="592"/>
        <v>-1.5</v>
      </c>
      <c r="V621" s="22">
        <f t="shared" si="593"/>
        <v>222.50000000000003</v>
      </c>
      <c r="W621" s="19">
        <f t="shared" si="594"/>
        <v>943.25</v>
      </c>
      <c r="X621" s="32">
        <f t="shared" si="595"/>
        <v>0.23588656241717471</v>
      </c>
      <c r="Y621" s="31">
        <f t="shared" si="596"/>
        <v>2.2250000000000001</v>
      </c>
      <c r="Z621" s="45">
        <f t="shared" si="597"/>
        <v>22250.000000000004</v>
      </c>
      <c r="AA621" s="23" t="s">
        <v>48</v>
      </c>
    </row>
    <row r="622" spans="1:27" x14ac:dyDescent="0.6">
      <c r="A622" s="17">
        <v>45774</v>
      </c>
      <c r="B622" s="23" t="s">
        <v>49</v>
      </c>
      <c r="F622" s="23" t="s">
        <v>46</v>
      </c>
      <c r="G622" s="23" t="s">
        <v>49</v>
      </c>
      <c r="H622" s="47" t="s">
        <v>68</v>
      </c>
      <c r="I622" s="23" t="s">
        <v>255</v>
      </c>
      <c r="K622" s="23" t="s">
        <v>83</v>
      </c>
      <c r="L622" s="38">
        <v>2.5</v>
      </c>
      <c r="R622" s="38">
        <v>4.5</v>
      </c>
      <c r="S622" s="23" t="s">
        <v>48</v>
      </c>
      <c r="T622" s="7" t="str">
        <f t="shared" si="495"/>
        <v>0.00</v>
      </c>
      <c r="U622" s="38">
        <f t="shared" si="592"/>
        <v>-2.5</v>
      </c>
      <c r="V622" s="22">
        <f t="shared" si="593"/>
        <v>220.00000000000003</v>
      </c>
      <c r="W622" s="19">
        <f t="shared" si="594"/>
        <v>945.75</v>
      </c>
      <c r="X622" s="32">
        <f t="shared" si="595"/>
        <v>0.23261961406291307</v>
      </c>
      <c r="Y622" s="31">
        <f t="shared" si="596"/>
        <v>2.2000000000000002</v>
      </c>
      <c r="Z622" s="45">
        <f t="shared" si="597"/>
        <v>22000.000000000004</v>
      </c>
      <c r="AA622" s="23" t="s">
        <v>48</v>
      </c>
    </row>
    <row r="623" spans="1:27" x14ac:dyDescent="0.6">
      <c r="A623" s="17">
        <v>45779</v>
      </c>
      <c r="B623" s="23" t="s">
        <v>49</v>
      </c>
      <c r="F623" s="23" t="s">
        <v>46</v>
      </c>
      <c r="G623" s="23" t="s">
        <v>49</v>
      </c>
      <c r="H623" s="47" t="s">
        <v>70</v>
      </c>
      <c r="I623" s="48" t="s">
        <v>257</v>
      </c>
      <c r="K623" s="23" t="s">
        <v>83</v>
      </c>
      <c r="L623" s="38">
        <v>1.5</v>
      </c>
      <c r="R623" s="38">
        <f>4.9/2</f>
        <v>2.4500000000000002</v>
      </c>
      <c r="S623" s="23" t="s">
        <v>47</v>
      </c>
      <c r="T623" s="7">
        <f t="shared" si="495"/>
        <v>3.68</v>
      </c>
      <c r="U623" s="38">
        <f t="shared" si="592"/>
        <v>2.1800000000000002</v>
      </c>
      <c r="V623" s="22">
        <f t="shared" si="593"/>
        <v>222.18000000000004</v>
      </c>
      <c r="W623" s="19">
        <f t="shared" si="594"/>
        <v>947.25</v>
      </c>
      <c r="X623" s="32">
        <f t="shared" si="595"/>
        <v>0.23455265241488524</v>
      </c>
      <c r="Y623" s="31">
        <f t="shared" si="596"/>
        <v>2.2218000000000004</v>
      </c>
      <c r="Z623" s="45">
        <f t="shared" si="597"/>
        <v>22218.000000000004</v>
      </c>
      <c r="AA623" s="23" t="s">
        <v>47</v>
      </c>
    </row>
    <row r="624" spans="1:27" x14ac:dyDescent="0.6">
      <c r="A624" s="17">
        <v>45780</v>
      </c>
      <c r="B624" s="23" t="s">
        <v>49</v>
      </c>
      <c r="F624" s="23" t="s">
        <v>46</v>
      </c>
      <c r="G624" s="23" t="s">
        <v>49</v>
      </c>
      <c r="H624" s="47" t="s">
        <v>70</v>
      </c>
      <c r="I624" s="23" t="s">
        <v>59</v>
      </c>
      <c r="K624" s="23" t="s">
        <v>50</v>
      </c>
      <c r="L624" s="38">
        <v>1.5</v>
      </c>
      <c r="R624" s="38">
        <v>5.35</v>
      </c>
      <c r="S624" s="23" t="s">
        <v>48</v>
      </c>
      <c r="T624" s="7" t="str">
        <f t="shared" si="495"/>
        <v>0.00</v>
      </c>
      <c r="U624" s="38">
        <f t="shared" si="592"/>
        <v>-1.5</v>
      </c>
      <c r="V624" s="22">
        <f t="shared" si="593"/>
        <v>220.68000000000004</v>
      </c>
      <c r="W624" s="19">
        <f t="shared" si="594"/>
        <v>948.75</v>
      </c>
      <c r="X624" s="32">
        <f t="shared" si="595"/>
        <v>0.23260079051383403</v>
      </c>
      <c r="Y624" s="31">
        <f t="shared" si="596"/>
        <v>2.2068000000000003</v>
      </c>
      <c r="Z624" s="45">
        <f t="shared" si="597"/>
        <v>22068.000000000004</v>
      </c>
      <c r="AA624" s="23" t="s">
        <v>48</v>
      </c>
    </row>
    <row r="625" spans="1:27" x14ac:dyDescent="0.6">
      <c r="A625" s="17">
        <v>45781</v>
      </c>
      <c r="B625" s="23" t="s">
        <v>49</v>
      </c>
      <c r="F625" s="23" t="s">
        <v>46</v>
      </c>
      <c r="G625" s="23" t="s">
        <v>49</v>
      </c>
      <c r="H625" s="47" t="s">
        <v>70</v>
      </c>
      <c r="I625" s="48" t="s">
        <v>250</v>
      </c>
      <c r="K625" s="23" t="s">
        <v>83</v>
      </c>
      <c r="L625" s="38">
        <v>3</v>
      </c>
      <c r="R625" s="38">
        <v>3.1</v>
      </c>
      <c r="S625" s="23" t="s">
        <v>47</v>
      </c>
      <c r="T625" s="38">
        <f t="shared" si="495"/>
        <v>9.3000000000000007</v>
      </c>
      <c r="U625" s="38">
        <f t="shared" si="592"/>
        <v>6.3000000000000007</v>
      </c>
      <c r="V625" s="22">
        <f t="shared" si="593"/>
        <v>226.98000000000005</v>
      </c>
      <c r="W625" s="19">
        <f t="shared" si="594"/>
        <v>951.75</v>
      </c>
      <c r="X625" s="32">
        <f t="shared" si="595"/>
        <v>0.23848699763593387</v>
      </c>
      <c r="Y625" s="31">
        <f t="shared" si="596"/>
        <v>2.2698000000000005</v>
      </c>
      <c r="Z625" s="45">
        <f t="shared" si="597"/>
        <v>22698.000000000004</v>
      </c>
      <c r="AA625" s="23" t="s">
        <v>47</v>
      </c>
    </row>
    <row r="626" spans="1:27" x14ac:dyDescent="0.6">
      <c r="A626" s="17">
        <v>45781</v>
      </c>
      <c r="B626" s="23" t="s">
        <v>49</v>
      </c>
      <c r="F626" s="23" t="s">
        <v>46</v>
      </c>
      <c r="G626" s="23" t="s">
        <v>49</v>
      </c>
      <c r="H626" s="47" t="s">
        <v>70</v>
      </c>
      <c r="I626" s="23" t="s">
        <v>258</v>
      </c>
      <c r="K626" s="23" t="s">
        <v>83</v>
      </c>
      <c r="L626" s="38">
        <v>1.5</v>
      </c>
      <c r="R626" s="38">
        <v>7.25</v>
      </c>
      <c r="S626" s="23" t="s">
        <v>48</v>
      </c>
      <c r="T626" s="38" t="str">
        <f t="shared" si="495"/>
        <v>0.00</v>
      </c>
      <c r="U626" s="38">
        <f t="shared" si="592"/>
        <v>-1.5</v>
      </c>
      <c r="V626" s="22">
        <f t="shared" si="593"/>
        <v>225.48000000000005</v>
      </c>
      <c r="W626" s="19">
        <f t="shared" si="594"/>
        <v>953.25</v>
      </c>
      <c r="X626" s="32">
        <f t="shared" si="595"/>
        <v>0.23653815892997646</v>
      </c>
      <c r="Y626" s="31">
        <f t="shared" si="596"/>
        <v>2.2548000000000004</v>
      </c>
      <c r="Z626" s="45">
        <f t="shared" si="597"/>
        <v>22548.000000000004</v>
      </c>
      <c r="AA626" s="23" t="s">
        <v>48</v>
      </c>
    </row>
    <row r="627" spans="1:27" x14ac:dyDescent="0.6">
      <c r="A627" s="17">
        <v>45785</v>
      </c>
      <c r="B627" s="23" t="s">
        <v>49</v>
      </c>
      <c r="F627" s="23" t="s">
        <v>46</v>
      </c>
      <c r="G627" s="23" t="s">
        <v>49</v>
      </c>
      <c r="H627" s="47" t="s">
        <v>72</v>
      </c>
      <c r="I627" s="23" t="s">
        <v>259</v>
      </c>
      <c r="K627" s="23" t="s">
        <v>83</v>
      </c>
      <c r="L627" s="38">
        <v>1.5</v>
      </c>
      <c r="R627" s="38">
        <v>4</v>
      </c>
      <c r="S627" s="23" t="s">
        <v>48</v>
      </c>
      <c r="T627" s="38" t="str">
        <f t="shared" si="495"/>
        <v>0.00</v>
      </c>
      <c r="U627" s="38">
        <f t="shared" si="592"/>
        <v>-1.5</v>
      </c>
      <c r="V627" s="22">
        <f t="shared" si="593"/>
        <v>223.98000000000005</v>
      </c>
      <c r="W627" s="19">
        <f t="shared" si="594"/>
        <v>954.75</v>
      </c>
      <c r="X627" s="32">
        <f t="shared" si="595"/>
        <v>0.23459544383346431</v>
      </c>
      <c r="Y627" s="31">
        <f t="shared" si="596"/>
        <v>2.2398000000000007</v>
      </c>
      <c r="Z627" s="45">
        <f t="shared" si="597"/>
        <v>22398.000000000004</v>
      </c>
      <c r="AA627" s="23" t="s">
        <v>48</v>
      </c>
    </row>
    <row r="628" spans="1:27" x14ac:dyDescent="0.6">
      <c r="A628" s="17">
        <v>45786</v>
      </c>
      <c r="B628" s="23" t="s">
        <v>49</v>
      </c>
      <c r="F628" s="23" t="s">
        <v>46</v>
      </c>
      <c r="G628" s="23" t="s">
        <v>49</v>
      </c>
      <c r="H628" s="47" t="s">
        <v>72</v>
      </c>
      <c r="I628" s="23" t="s">
        <v>231</v>
      </c>
      <c r="K628" s="23" t="s">
        <v>83</v>
      </c>
      <c r="L628" s="38">
        <v>2.5</v>
      </c>
      <c r="R628" s="38">
        <v>7.5</v>
      </c>
      <c r="S628" s="23" t="s">
        <v>48</v>
      </c>
      <c r="T628" s="38" t="str">
        <f t="shared" si="495"/>
        <v>0.00</v>
      </c>
      <c r="U628" s="38">
        <f t="shared" si="592"/>
        <v>-2.5</v>
      </c>
      <c r="V628" s="22">
        <f t="shared" si="593"/>
        <v>221.48000000000005</v>
      </c>
      <c r="W628" s="19">
        <f t="shared" si="594"/>
        <v>957.25</v>
      </c>
      <c r="X628" s="32">
        <f t="shared" si="595"/>
        <v>0.23137111517367465</v>
      </c>
      <c r="Y628" s="31">
        <f t="shared" si="596"/>
        <v>2.2148000000000003</v>
      </c>
      <c r="Z628" s="45">
        <f t="shared" si="597"/>
        <v>22148.000000000004</v>
      </c>
      <c r="AA628" s="23" t="s">
        <v>48</v>
      </c>
    </row>
    <row r="629" spans="1:27" x14ac:dyDescent="0.6">
      <c r="A629" s="17">
        <v>45787</v>
      </c>
      <c r="B629" s="23" t="s">
        <v>49</v>
      </c>
      <c r="F629" s="23" t="s">
        <v>46</v>
      </c>
      <c r="G629" s="23" t="s">
        <v>49</v>
      </c>
      <c r="H629" s="47" t="s">
        <v>72</v>
      </c>
      <c r="I629" s="48" t="s">
        <v>248</v>
      </c>
      <c r="K629" s="23" t="s">
        <v>83</v>
      </c>
      <c r="L629" s="38">
        <v>3</v>
      </c>
      <c r="R629" s="38">
        <v>3.45</v>
      </c>
      <c r="S629" s="23" t="s">
        <v>47</v>
      </c>
      <c r="T629" s="38">
        <f t="shared" si="495"/>
        <v>10.35</v>
      </c>
      <c r="U629" s="38">
        <f t="shared" si="592"/>
        <v>7.35</v>
      </c>
      <c r="V629" s="22">
        <f t="shared" si="593"/>
        <v>228.83000000000004</v>
      </c>
      <c r="W629" s="19">
        <f t="shared" si="594"/>
        <v>960.25</v>
      </c>
      <c r="X629" s="32">
        <f t="shared" si="595"/>
        <v>0.23830252538401461</v>
      </c>
      <c r="Y629" s="31">
        <f t="shared" si="596"/>
        <v>2.2883000000000004</v>
      </c>
      <c r="Z629" s="45">
        <f t="shared" si="597"/>
        <v>22883.000000000004</v>
      </c>
      <c r="AA629" s="23" t="s">
        <v>47</v>
      </c>
    </row>
    <row r="630" spans="1:27" x14ac:dyDescent="0.6">
      <c r="A630" s="17">
        <v>45787</v>
      </c>
      <c r="B630" s="23" t="s">
        <v>49</v>
      </c>
      <c r="F630" s="23" t="s">
        <v>46</v>
      </c>
      <c r="G630" s="23" t="s">
        <v>49</v>
      </c>
      <c r="H630" s="47" t="s">
        <v>72</v>
      </c>
      <c r="I630" s="23" t="s">
        <v>260</v>
      </c>
      <c r="K630" s="23" t="s">
        <v>83</v>
      </c>
      <c r="L630" s="38">
        <v>1.5</v>
      </c>
      <c r="R630" s="38">
        <v>4.5</v>
      </c>
      <c r="S630" s="23" t="s">
        <v>48</v>
      </c>
      <c r="T630" s="38" t="str">
        <f t="shared" si="495"/>
        <v>0.00</v>
      </c>
      <c r="U630" s="38">
        <f t="shared" si="592"/>
        <v>-1.5</v>
      </c>
      <c r="V630" s="22">
        <f t="shared" si="593"/>
        <v>227.33000000000004</v>
      </c>
      <c r="W630" s="19">
        <f t="shared" si="594"/>
        <v>961.75</v>
      </c>
      <c r="X630" s="32">
        <f t="shared" si="595"/>
        <v>0.23637119833636605</v>
      </c>
      <c r="Y630" s="31">
        <f t="shared" si="596"/>
        <v>2.2733000000000003</v>
      </c>
      <c r="Z630" s="45">
        <f t="shared" si="597"/>
        <v>22733.000000000004</v>
      </c>
      <c r="AA630" s="23" t="s">
        <v>48</v>
      </c>
    </row>
    <row r="631" spans="1:27" x14ac:dyDescent="0.6">
      <c r="A631" s="17">
        <v>45788</v>
      </c>
      <c r="B631" s="23" t="s">
        <v>49</v>
      </c>
      <c r="F631" s="23" t="s">
        <v>46</v>
      </c>
      <c r="G631" s="23" t="s">
        <v>49</v>
      </c>
      <c r="H631" s="47" t="s">
        <v>72</v>
      </c>
      <c r="I631" s="48" t="s">
        <v>250</v>
      </c>
      <c r="K631" s="23" t="s">
        <v>83</v>
      </c>
      <c r="L631" s="38">
        <v>2.5</v>
      </c>
      <c r="R631" s="38">
        <v>3.15</v>
      </c>
      <c r="S631" s="23" t="s">
        <v>47</v>
      </c>
      <c r="T631" s="38">
        <f t="shared" si="495"/>
        <v>7.88</v>
      </c>
      <c r="U631" s="38">
        <f t="shared" si="592"/>
        <v>5.38</v>
      </c>
      <c r="V631" s="22">
        <f t="shared" si="593"/>
        <v>232.71000000000004</v>
      </c>
      <c r="W631" s="19">
        <f t="shared" si="594"/>
        <v>964.25</v>
      </c>
      <c r="X631" s="32">
        <f t="shared" si="595"/>
        <v>0.24133782732693806</v>
      </c>
      <c r="Y631" s="31">
        <f t="shared" si="596"/>
        <v>2.3271000000000002</v>
      </c>
      <c r="Z631" s="45">
        <f t="shared" si="597"/>
        <v>23271.000000000004</v>
      </c>
      <c r="AA631" s="23" t="s">
        <v>47</v>
      </c>
    </row>
    <row r="632" spans="1:27" x14ac:dyDescent="0.6">
      <c r="A632" s="17">
        <v>45788</v>
      </c>
      <c r="B632" s="23" t="s">
        <v>49</v>
      </c>
      <c r="F632" s="23" t="s">
        <v>46</v>
      </c>
      <c r="G632" s="23" t="s">
        <v>49</v>
      </c>
      <c r="H632" s="47" t="s">
        <v>72</v>
      </c>
      <c r="I632" s="48" t="s">
        <v>59</v>
      </c>
      <c r="K632" s="23" t="s">
        <v>50</v>
      </c>
      <c r="L632" s="38">
        <v>1.5</v>
      </c>
      <c r="R632" s="38">
        <v>5.45</v>
      </c>
      <c r="S632" s="23" t="s">
        <v>47</v>
      </c>
      <c r="T632" s="38">
        <f t="shared" si="495"/>
        <v>8.18</v>
      </c>
      <c r="U632" s="38">
        <f t="shared" si="592"/>
        <v>6.68</v>
      </c>
      <c r="V632" s="22">
        <f t="shared" si="593"/>
        <v>239.39000000000004</v>
      </c>
      <c r="W632" s="19">
        <f t="shared" si="594"/>
        <v>965.75</v>
      </c>
      <c r="X632" s="32">
        <f t="shared" si="595"/>
        <v>0.24787988609888692</v>
      </c>
      <c r="Y632" s="31">
        <f t="shared" si="596"/>
        <v>2.3939000000000004</v>
      </c>
      <c r="Z632" s="45">
        <f t="shared" si="597"/>
        <v>23939.000000000004</v>
      </c>
      <c r="AA632" s="23" t="s">
        <v>47</v>
      </c>
    </row>
    <row r="633" spans="1:27" x14ac:dyDescent="0.6">
      <c r="A633" s="17">
        <v>45794</v>
      </c>
      <c r="B633" s="23" t="s">
        <v>49</v>
      </c>
      <c r="F633" s="23" t="s">
        <v>46</v>
      </c>
      <c r="G633" s="23" t="s">
        <v>49</v>
      </c>
      <c r="H633" s="47" t="s">
        <v>74</v>
      </c>
      <c r="I633" s="23" t="s">
        <v>59</v>
      </c>
      <c r="K633" s="23" t="s">
        <v>50</v>
      </c>
      <c r="L633" s="7">
        <v>1.25</v>
      </c>
      <c r="R633" s="38">
        <v>6.93</v>
      </c>
      <c r="S633" s="23" t="s">
        <v>48</v>
      </c>
      <c r="T633" s="38" t="str">
        <f t="shared" si="495"/>
        <v>0.00</v>
      </c>
      <c r="U633" s="38">
        <f t="shared" si="592"/>
        <v>-1.25</v>
      </c>
      <c r="V633" s="22">
        <f t="shared" si="593"/>
        <v>238.14000000000004</v>
      </c>
      <c r="W633" s="19">
        <f t="shared" si="594"/>
        <v>967</v>
      </c>
      <c r="X633" s="32">
        <f t="shared" si="595"/>
        <v>0.24626680455015518</v>
      </c>
      <c r="Y633" s="31">
        <f t="shared" si="596"/>
        <v>2.3814000000000006</v>
      </c>
      <c r="Z633" s="45">
        <f t="shared" si="597"/>
        <v>23814.000000000004</v>
      </c>
      <c r="AA633" s="23" t="s">
        <v>48</v>
      </c>
    </row>
    <row r="634" spans="1:27" x14ac:dyDescent="0.6">
      <c r="A634" s="17">
        <v>45794</v>
      </c>
      <c r="B634" s="23" t="s">
        <v>49</v>
      </c>
      <c r="F634" s="23" t="s">
        <v>46</v>
      </c>
      <c r="G634" s="23" t="s">
        <v>49</v>
      </c>
      <c r="H634" s="47" t="s">
        <v>74</v>
      </c>
      <c r="I634" s="51" t="s">
        <v>248</v>
      </c>
      <c r="K634" s="23" t="s">
        <v>83</v>
      </c>
      <c r="L634" s="38">
        <v>2.5</v>
      </c>
      <c r="R634" s="38">
        <v>3.3</v>
      </c>
      <c r="S634" s="23" t="s">
        <v>48</v>
      </c>
      <c r="T634" s="38" t="str">
        <f t="shared" ref="T634:T698" si="598">IF(($AA634="W"),ROUND(($L634*$R634),2),"0.00")</f>
        <v>0.00</v>
      </c>
      <c r="U634" s="38">
        <f t="shared" si="592"/>
        <v>-2.5</v>
      </c>
      <c r="V634" s="22">
        <f t="shared" si="593"/>
        <v>235.64000000000004</v>
      </c>
      <c r="W634" s="19">
        <f t="shared" si="594"/>
        <v>969.5</v>
      </c>
      <c r="X634" s="32">
        <f t="shared" si="595"/>
        <v>0.24305312016503355</v>
      </c>
      <c r="Y634" s="31">
        <f t="shared" si="596"/>
        <v>2.3564000000000003</v>
      </c>
      <c r="Z634" s="45">
        <f t="shared" si="597"/>
        <v>23564.000000000004</v>
      </c>
      <c r="AA634" s="23" t="s">
        <v>48</v>
      </c>
    </row>
    <row r="635" spans="1:27" x14ac:dyDescent="0.6">
      <c r="A635" s="17">
        <v>45795</v>
      </c>
      <c r="B635" s="23" t="s">
        <v>49</v>
      </c>
      <c r="F635" s="23" t="s">
        <v>46</v>
      </c>
      <c r="G635" s="23" t="s">
        <v>49</v>
      </c>
      <c r="H635" s="47" t="s">
        <v>74</v>
      </c>
      <c r="I635" s="23" t="s">
        <v>261</v>
      </c>
      <c r="K635" s="23" t="s">
        <v>83</v>
      </c>
      <c r="L635" s="38">
        <v>2</v>
      </c>
      <c r="R635" s="38">
        <v>6</v>
      </c>
      <c r="S635" s="23" t="s">
        <v>48</v>
      </c>
      <c r="T635" s="38" t="str">
        <f t="shared" si="598"/>
        <v>0.00</v>
      </c>
      <c r="U635" s="38">
        <f t="shared" si="592"/>
        <v>-2</v>
      </c>
      <c r="V635" s="22">
        <f t="shared" si="593"/>
        <v>233.64000000000004</v>
      </c>
      <c r="W635" s="19">
        <f t="shared" si="594"/>
        <v>971.5</v>
      </c>
      <c r="X635" s="32">
        <f t="shared" si="595"/>
        <v>0.24049408131755023</v>
      </c>
      <c r="Y635" s="31">
        <f t="shared" si="596"/>
        <v>2.3364000000000003</v>
      </c>
      <c r="Z635" s="45">
        <f t="shared" si="597"/>
        <v>23364.000000000004</v>
      </c>
      <c r="AA635" s="23" t="s">
        <v>48</v>
      </c>
    </row>
    <row r="636" spans="1:27" x14ac:dyDescent="0.6">
      <c r="A636" s="17">
        <v>45795</v>
      </c>
      <c r="B636" s="23" t="s">
        <v>49</v>
      </c>
      <c r="F636" s="23" t="s">
        <v>46</v>
      </c>
      <c r="G636" s="23" t="s">
        <v>49</v>
      </c>
      <c r="H636" s="47" t="s">
        <v>74</v>
      </c>
      <c r="I636" s="48" t="s">
        <v>262</v>
      </c>
      <c r="K636" s="23" t="s">
        <v>83</v>
      </c>
      <c r="L636" s="38">
        <v>2</v>
      </c>
      <c r="R636" s="38">
        <v>5</v>
      </c>
      <c r="S636" s="23" t="s">
        <v>47</v>
      </c>
      <c r="T636" s="38">
        <f t="shared" si="598"/>
        <v>10</v>
      </c>
      <c r="U636" s="38">
        <f t="shared" si="592"/>
        <v>8</v>
      </c>
      <c r="V636" s="22">
        <f t="shared" si="593"/>
        <v>241.64000000000004</v>
      </c>
      <c r="W636" s="19">
        <f t="shared" si="594"/>
        <v>973.5</v>
      </c>
      <c r="X636" s="32">
        <f t="shared" si="595"/>
        <v>0.24821777092963537</v>
      </c>
      <c r="Y636" s="31">
        <f t="shared" si="596"/>
        <v>2.4164000000000003</v>
      </c>
      <c r="Z636" s="45">
        <f t="shared" si="597"/>
        <v>24164.000000000004</v>
      </c>
      <c r="AA636" s="23" t="s">
        <v>47</v>
      </c>
    </row>
    <row r="637" spans="1:27" x14ac:dyDescent="0.6">
      <c r="A637" s="17">
        <v>45799</v>
      </c>
      <c r="B637" s="23" t="s">
        <v>49</v>
      </c>
      <c r="F637" s="23" t="s">
        <v>46</v>
      </c>
      <c r="G637" s="23" t="s">
        <v>49</v>
      </c>
      <c r="H637" s="47" t="s">
        <v>76</v>
      </c>
      <c r="I637" s="48" t="s">
        <v>263</v>
      </c>
      <c r="K637" s="23" t="s">
        <v>83</v>
      </c>
      <c r="L637" s="38">
        <v>2.5</v>
      </c>
      <c r="R637" s="38">
        <v>1.875</v>
      </c>
      <c r="S637" s="23" t="s">
        <v>47</v>
      </c>
      <c r="T637" s="38">
        <f t="shared" si="598"/>
        <v>4.6900000000000004</v>
      </c>
      <c r="U637" s="38">
        <f t="shared" si="592"/>
        <v>2.1900000000000004</v>
      </c>
      <c r="V637" s="22">
        <f t="shared" si="593"/>
        <v>243.83000000000004</v>
      </c>
      <c r="W637" s="19">
        <f t="shared" si="594"/>
        <v>976</v>
      </c>
      <c r="X637" s="32">
        <f t="shared" si="595"/>
        <v>0.24982581967213119</v>
      </c>
      <c r="Y637" s="31">
        <f t="shared" si="596"/>
        <v>2.4383000000000004</v>
      </c>
      <c r="Z637" s="45">
        <f t="shared" si="597"/>
        <v>24383.000000000004</v>
      </c>
      <c r="AA637" s="23" t="s">
        <v>47</v>
      </c>
    </row>
    <row r="638" spans="1:27" x14ac:dyDescent="0.6">
      <c r="A638" s="17">
        <v>45800</v>
      </c>
      <c r="B638" s="23" t="s">
        <v>49</v>
      </c>
      <c r="F638" s="23" t="s">
        <v>46</v>
      </c>
      <c r="G638" s="23" t="s">
        <v>49</v>
      </c>
      <c r="H638" s="47" t="s">
        <v>76</v>
      </c>
      <c r="I638" s="48" t="s">
        <v>264</v>
      </c>
      <c r="K638" s="23" t="s">
        <v>83</v>
      </c>
      <c r="L638" s="38">
        <v>2.5</v>
      </c>
      <c r="R638" s="38">
        <v>3.15</v>
      </c>
      <c r="S638" s="23" t="s">
        <v>47</v>
      </c>
      <c r="T638" s="38">
        <f t="shared" si="598"/>
        <v>7.88</v>
      </c>
      <c r="U638" s="38">
        <f t="shared" si="592"/>
        <v>5.38</v>
      </c>
      <c r="V638" s="22">
        <f t="shared" si="593"/>
        <v>249.21000000000004</v>
      </c>
      <c r="W638" s="19">
        <f t="shared" si="594"/>
        <v>978.5</v>
      </c>
      <c r="X638" s="32">
        <f t="shared" si="595"/>
        <v>0.25468574348492595</v>
      </c>
      <c r="Y638" s="31">
        <f t="shared" si="596"/>
        <v>2.4921000000000002</v>
      </c>
      <c r="Z638" s="45">
        <f t="shared" si="597"/>
        <v>24921.000000000004</v>
      </c>
      <c r="AA638" s="23" t="s">
        <v>47</v>
      </c>
    </row>
    <row r="639" spans="1:27" x14ac:dyDescent="0.6">
      <c r="A639" s="17">
        <v>45801</v>
      </c>
      <c r="B639" s="23" t="s">
        <v>49</v>
      </c>
      <c r="F639" s="23" t="s">
        <v>46</v>
      </c>
      <c r="G639" s="23" t="s">
        <v>49</v>
      </c>
      <c r="H639" s="47" t="s">
        <v>76</v>
      </c>
      <c r="I639" s="23" t="s">
        <v>250</v>
      </c>
      <c r="K639" s="23" t="s">
        <v>83</v>
      </c>
      <c r="L639" s="38">
        <v>2.5</v>
      </c>
      <c r="R639" s="38">
        <v>3.15</v>
      </c>
      <c r="S639" s="23" t="s">
        <v>48</v>
      </c>
      <c r="T639" s="38" t="str">
        <f t="shared" si="598"/>
        <v>0.00</v>
      </c>
      <c r="U639" s="38">
        <f t="shared" si="592"/>
        <v>-2.5</v>
      </c>
      <c r="V639" s="22">
        <f t="shared" si="593"/>
        <v>246.71000000000004</v>
      </c>
      <c r="W639" s="19">
        <f t="shared" si="594"/>
        <v>981</v>
      </c>
      <c r="X639" s="32">
        <f t="shared" si="595"/>
        <v>0.25148827726809381</v>
      </c>
      <c r="Y639" s="31">
        <f t="shared" si="596"/>
        <v>2.4671000000000003</v>
      </c>
      <c r="Z639" s="45">
        <f t="shared" si="597"/>
        <v>24671.000000000004</v>
      </c>
      <c r="AA639" s="23" t="s">
        <v>48</v>
      </c>
    </row>
    <row r="640" spans="1:27" x14ac:dyDescent="0.6">
      <c r="A640" s="17">
        <v>45801</v>
      </c>
      <c r="B640" s="23" t="s">
        <v>49</v>
      </c>
      <c r="F640" s="23" t="s">
        <v>46</v>
      </c>
      <c r="G640" s="23" t="s">
        <v>49</v>
      </c>
      <c r="H640" s="47" t="s">
        <v>76</v>
      </c>
      <c r="I640" s="23" t="s">
        <v>190</v>
      </c>
      <c r="K640" s="23" t="s">
        <v>83</v>
      </c>
      <c r="L640" s="38">
        <v>1.5</v>
      </c>
      <c r="R640" s="38">
        <v>4.5</v>
      </c>
      <c r="S640" s="23" t="s">
        <v>48</v>
      </c>
      <c r="T640" s="38" t="str">
        <f t="shared" si="598"/>
        <v>0.00</v>
      </c>
      <c r="U640" s="38">
        <f t="shared" si="592"/>
        <v>-1.5</v>
      </c>
      <c r="V640" s="22">
        <f t="shared" si="593"/>
        <v>245.21000000000004</v>
      </c>
      <c r="W640" s="19">
        <f t="shared" si="594"/>
        <v>982.5</v>
      </c>
      <c r="X640" s="32">
        <f t="shared" si="595"/>
        <v>0.24957760814249366</v>
      </c>
      <c r="Y640" s="31">
        <f t="shared" si="596"/>
        <v>2.4521000000000002</v>
      </c>
      <c r="Z640" s="45">
        <f t="shared" si="597"/>
        <v>24521.000000000004</v>
      </c>
      <c r="AA640" s="23" t="s">
        <v>48</v>
      </c>
    </row>
    <row r="641" spans="1:27" x14ac:dyDescent="0.6">
      <c r="A641" s="17">
        <v>45802</v>
      </c>
      <c r="B641" s="23" t="s">
        <v>49</v>
      </c>
      <c r="F641" s="23" t="s">
        <v>46</v>
      </c>
      <c r="G641" s="23" t="s">
        <v>49</v>
      </c>
      <c r="H641" s="47" t="s">
        <v>76</v>
      </c>
      <c r="I641" s="48" t="s">
        <v>265</v>
      </c>
      <c r="K641" s="23" t="s">
        <v>83</v>
      </c>
      <c r="L641" s="38">
        <v>1.5</v>
      </c>
      <c r="R641" s="38">
        <v>2.7</v>
      </c>
      <c r="S641" s="23" t="s">
        <v>47</v>
      </c>
      <c r="T641" s="38">
        <f t="shared" si="598"/>
        <v>4.05</v>
      </c>
      <c r="U641" s="38">
        <f t="shared" si="592"/>
        <v>2.5499999999999998</v>
      </c>
      <c r="V641" s="22">
        <f t="shared" si="593"/>
        <v>247.76000000000005</v>
      </c>
      <c r="W641" s="19">
        <f t="shared" si="594"/>
        <v>984</v>
      </c>
      <c r="X641" s="32">
        <f t="shared" si="595"/>
        <v>0.2517886178861789</v>
      </c>
      <c r="Y641" s="31">
        <f t="shared" si="596"/>
        <v>2.4776000000000007</v>
      </c>
      <c r="Z641" s="45">
        <f t="shared" si="597"/>
        <v>24776.000000000004</v>
      </c>
      <c r="AA641" s="23" t="s">
        <v>47</v>
      </c>
    </row>
    <row r="642" spans="1:27" x14ac:dyDescent="0.6">
      <c r="A642" s="17">
        <v>45802</v>
      </c>
      <c r="B642" s="23" t="s">
        <v>49</v>
      </c>
      <c r="F642" s="23" t="s">
        <v>46</v>
      </c>
      <c r="G642" s="23" t="s">
        <v>49</v>
      </c>
      <c r="H642" s="47" t="s">
        <v>76</v>
      </c>
      <c r="I642" s="23" t="s">
        <v>262</v>
      </c>
      <c r="K642" s="23" t="s">
        <v>83</v>
      </c>
      <c r="L642" s="38">
        <v>2</v>
      </c>
      <c r="R642" s="38">
        <v>5</v>
      </c>
      <c r="S642" s="23" t="s">
        <v>48</v>
      </c>
      <c r="T642" s="38" t="str">
        <f t="shared" si="598"/>
        <v>0.00</v>
      </c>
      <c r="U642" s="38">
        <f t="shared" si="592"/>
        <v>-2</v>
      </c>
      <c r="V642" s="22">
        <f t="shared" si="593"/>
        <v>245.76000000000005</v>
      </c>
      <c r="W642" s="19">
        <f t="shared" si="594"/>
        <v>986</v>
      </c>
      <c r="X642" s="32">
        <f t="shared" si="595"/>
        <v>0.24924949290060858</v>
      </c>
      <c r="Y642" s="31">
        <f t="shared" si="596"/>
        <v>2.4576000000000007</v>
      </c>
      <c r="Z642" s="45">
        <f t="shared" si="597"/>
        <v>24576.000000000004</v>
      </c>
      <c r="AA642" s="23" t="s">
        <v>48</v>
      </c>
    </row>
    <row r="643" spans="1:27" x14ac:dyDescent="0.6">
      <c r="A643" s="17">
        <v>45807</v>
      </c>
      <c r="B643" s="23" t="s">
        <v>49</v>
      </c>
      <c r="F643" s="23" t="s">
        <v>46</v>
      </c>
      <c r="G643" s="23" t="s">
        <v>49</v>
      </c>
      <c r="H643" s="47" t="s">
        <v>78</v>
      </c>
      <c r="I643" s="23" t="s">
        <v>266</v>
      </c>
      <c r="K643" s="23" t="s">
        <v>83</v>
      </c>
      <c r="L643" s="38">
        <v>2</v>
      </c>
      <c r="R643" s="38">
        <v>6</v>
      </c>
      <c r="S643" s="23" t="s">
        <v>48</v>
      </c>
      <c r="T643" s="38" t="str">
        <f t="shared" si="598"/>
        <v>0.00</v>
      </c>
      <c r="U643" s="38">
        <f t="shared" si="592"/>
        <v>-2</v>
      </c>
      <c r="V643" s="22">
        <f t="shared" si="593"/>
        <v>243.76000000000005</v>
      </c>
      <c r="W643" s="19">
        <f t="shared" si="594"/>
        <v>988</v>
      </c>
      <c r="X643" s="32">
        <f t="shared" si="595"/>
        <v>0.2467206477732794</v>
      </c>
      <c r="Y643" s="31">
        <f t="shared" si="596"/>
        <v>2.4376000000000007</v>
      </c>
      <c r="Z643" s="45">
        <f t="shared" si="597"/>
        <v>24376.000000000004</v>
      </c>
      <c r="AA643" s="23" t="s">
        <v>48</v>
      </c>
    </row>
    <row r="644" spans="1:27" x14ac:dyDescent="0.6">
      <c r="A644" s="17">
        <v>45808</v>
      </c>
      <c r="B644" s="23" t="s">
        <v>49</v>
      </c>
      <c r="F644" s="23" t="s">
        <v>46</v>
      </c>
      <c r="G644" s="23" t="s">
        <v>49</v>
      </c>
      <c r="H644" s="47" t="s">
        <v>78</v>
      </c>
      <c r="I644" s="23" t="s">
        <v>59</v>
      </c>
      <c r="K644" s="23" t="s">
        <v>50</v>
      </c>
      <c r="L644" s="38">
        <v>1.5</v>
      </c>
      <c r="R644" s="38">
        <v>5.23</v>
      </c>
      <c r="S644" s="23" t="s">
        <v>48</v>
      </c>
      <c r="T644" s="38" t="str">
        <f t="shared" si="598"/>
        <v>0.00</v>
      </c>
      <c r="U644" s="38">
        <f t="shared" si="592"/>
        <v>-1.5</v>
      </c>
      <c r="V644" s="22">
        <f t="shared" si="593"/>
        <v>242.26000000000005</v>
      </c>
      <c r="W644" s="19">
        <f t="shared" si="594"/>
        <v>989.5</v>
      </c>
      <c r="X644" s="32">
        <f t="shared" si="595"/>
        <v>0.24483072258716529</v>
      </c>
      <c r="Y644" s="31">
        <f t="shared" si="596"/>
        <v>2.4226000000000005</v>
      </c>
      <c r="Z644" s="45">
        <f t="shared" si="597"/>
        <v>24226.000000000004</v>
      </c>
      <c r="AA644" s="23" t="s">
        <v>48</v>
      </c>
    </row>
    <row r="645" spans="1:27" x14ac:dyDescent="0.6">
      <c r="A645" s="17">
        <v>45809</v>
      </c>
      <c r="B645" s="23" t="s">
        <v>49</v>
      </c>
      <c r="F645" s="23" t="s">
        <v>46</v>
      </c>
      <c r="G645" s="23" t="s">
        <v>49</v>
      </c>
      <c r="H645" s="47" t="s">
        <v>78</v>
      </c>
      <c r="I645" s="23" t="s">
        <v>267</v>
      </c>
      <c r="K645" s="23" t="s">
        <v>83</v>
      </c>
      <c r="L645" s="38">
        <v>1.5</v>
      </c>
      <c r="R645" s="38">
        <v>5.5</v>
      </c>
      <c r="S645" s="23" t="s">
        <v>48</v>
      </c>
      <c r="T645" s="38" t="str">
        <f t="shared" si="598"/>
        <v>0.00</v>
      </c>
      <c r="U645" s="38">
        <f t="shared" si="592"/>
        <v>-1.5</v>
      </c>
      <c r="V645" s="22">
        <f t="shared" si="593"/>
        <v>240.76000000000005</v>
      </c>
      <c r="W645" s="19">
        <f t="shared" si="594"/>
        <v>991</v>
      </c>
      <c r="X645" s="32">
        <f t="shared" si="595"/>
        <v>0.24294651866801215</v>
      </c>
      <c r="Y645" s="31">
        <f t="shared" si="596"/>
        <v>2.4076000000000004</v>
      </c>
      <c r="Z645" s="45">
        <f t="shared" si="597"/>
        <v>24076.000000000004</v>
      </c>
      <c r="AA645" s="23" t="s">
        <v>48</v>
      </c>
    </row>
    <row r="646" spans="1:27" x14ac:dyDescent="0.6">
      <c r="A646" s="17">
        <v>45813</v>
      </c>
      <c r="B646" s="23" t="s">
        <v>49</v>
      </c>
      <c r="F646" s="23" t="s">
        <v>46</v>
      </c>
      <c r="G646" s="23" t="s">
        <v>49</v>
      </c>
      <c r="H646" s="47" t="s">
        <v>79</v>
      </c>
      <c r="I646" s="23" t="s">
        <v>268</v>
      </c>
      <c r="K646" s="23" t="s">
        <v>83</v>
      </c>
      <c r="L646" s="38">
        <v>1.5</v>
      </c>
      <c r="R646" s="38">
        <v>5.3</v>
      </c>
      <c r="S646" s="23" t="s">
        <v>48</v>
      </c>
      <c r="T646" s="38" t="str">
        <f t="shared" si="598"/>
        <v>0.00</v>
      </c>
      <c r="U646" s="38">
        <f t="shared" si="592"/>
        <v>-1.5</v>
      </c>
      <c r="V646" s="22">
        <f t="shared" si="593"/>
        <v>239.26000000000005</v>
      </c>
      <c r="W646" s="19">
        <f t="shared" si="594"/>
        <v>992.5</v>
      </c>
      <c r="X646" s="32">
        <f t="shared" si="595"/>
        <v>0.2410680100755668</v>
      </c>
      <c r="Y646" s="31">
        <f t="shared" si="596"/>
        <v>2.3926000000000003</v>
      </c>
      <c r="Z646" s="45">
        <f t="shared" si="597"/>
        <v>23926.000000000004</v>
      </c>
      <c r="AA646" s="23" t="s">
        <v>48</v>
      </c>
    </row>
    <row r="647" spans="1:27" x14ac:dyDescent="0.6">
      <c r="A647" s="17">
        <v>45814</v>
      </c>
      <c r="B647" s="23" t="s">
        <v>49</v>
      </c>
      <c r="F647" s="23" t="s">
        <v>46</v>
      </c>
      <c r="G647" s="23" t="s">
        <v>49</v>
      </c>
      <c r="H647" s="47" t="s">
        <v>79</v>
      </c>
      <c r="I647" s="23" t="s">
        <v>190</v>
      </c>
      <c r="K647" s="23" t="s">
        <v>83</v>
      </c>
      <c r="L647" s="38">
        <v>2.5</v>
      </c>
      <c r="R647" s="38">
        <v>4</v>
      </c>
      <c r="S647" s="23" t="s">
        <v>48</v>
      </c>
      <c r="T647" s="38" t="str">
        <f t="shared" si="598"/>
        <v>0.00</v>
      </c>
      <c r="U647" s="38">
        <f t="shared" si="592"/>
        <v>-2.5</v>
      </c>
      <c r="V647" s="22">
        <f t="shared" si="593"/>
        <v>236.76000000000005</v>
      </c>
      <c r="W647" s="19">
        <f t="shared" si="594"/>
        <v>995</v>
      </c>
      <c r="X647" s="32">
        <f t="shared" si="595"/>
        <v>0.23794974874371863</v>
      </c>
      <c r="Y647" s="31">
        <f t="shared" si="596"/>
        <v>2.3676000000000004</v>
      </c>
      <c r="Z647" s="45">
        <f t="shared" si="597"/>
        <v>23676.000000000004</v>
      </c>
      <c r="AA647" s="23" t="s">
        <v>48</v>
      </c>
    </row>
    <row r="648" spans="1:27" x14ac:dyDescent="0.6">
      <c r="A648" s="17">
        <v>45815</v>
      </c>
      <c r="B648" s="23" t="s">
        <v>49</v>
      </c>
      <c r="F648" s="23" t="s">
        <v>46</v>
      </c>
      <c r="G648" s="23" t="s">
        <v>49</v>
      </c>
      <c r="H648" s="47" t="s">
        <v>79</v>
      </c>
      <c r="I648" s="23" t="s">
        <v>269</v>
      </c>
      <c r="K648" s="23" t="s">
        <v>83</v>
      </c>
      <c r="L648" s="38">
        <v>2</v>
      </c>
      <c r="R648" s="38">
        <v>5.25</v>
      </c>
      <c r="S648" s="23" t="s">
        <v>48</v>
      </c>
      <c r="T648" s="38" t="str">
        <f t="shared" si="598"/>
        <v>0.00</v>
      </c>
      <c r="U648" s="38">
        <f t="shared" si="592"/>
        <v>-2</v>
      </c>
      <c r="V648" s="22">
        <f t="shared" si="593"/>
        <v>234.76000000000005</v>
      </c>
      <c r="W648" s="19">
        <f t="shared" si="594"/>
        <v>997</v>
      </c>
      <c r="X648" s="32">
        <f t="shared" si="595"/>
        <v>0.23546639919759282</v>
      </c>
      <c r="Y648" s="31">
        <f t="shared" si="596"/>
        <v>2.3476000000000004</v>
      </c>
      <c r="Z648" s="45">
        <f t="shared" si="597"/>
        <v>23476.000000000004</v>
      </c>
      <c r="AA648" s="23" t="s">
        <v>48</v>
      </c>
    </row>
    <row r="649" spans="1:27" x14ac:dyDescent="0.6">
      <c r="A649" s="17">
        <v>45815</v>
      </c>
      <c r="B649" s="23" t="s">
        <v>49</v>
      </c>
      <c r="F649" s="23" t="s">
        <v>46</v>
      </c>
      <c r="G649" s="23" t="s">
        <v>49</v>
      </c>
      <c r="H649" s="47" t="s">
        <v>79</v>
      </c>
      <c r="I649" s="23" t="s">
        <v>250</v>
      </c>
      <c r="K649" s="23" t="s">
        <v>83</v>
      </c>
      <c r="L649" s="38">
        <v>2.5</v>
      </c>
      <c r="R649" s="38">
        <v>3.75</v>
      </c>
      <c r="S649" s="23" t="s">
        <v>48</v>
      </c>
      <c r="T649" s="38" t="str">
        <f t="shared" si="598"/>
        <v>0.00</v>
      </c>
      <c r="U649" s="38">
        <f t="shared" si="592"/>
        <v>-2.5</v>
      </c>
      <c r="V649" s="22">
        <f t="shared" si="593"/>
        <v>232.26000000000005</v>
      </c>
      <c r="W649" s="19">
        <f t="shared" si="594"/>
        <v>999.5</v>
      </c>
      <c r="X649" s="32">
        <f t="shared" si="595"/>
        <v>0.23237618809404706</v>
      </c>
      <c r="Y649" s="31">
        <f t="shared" si="596"/>
        <v>2.3226000000000004</v>
      </c>
      <c r="Z649" s="45">
        <f t="shared" si="597"/>
        <v>23226.000000000004</v>
      </c>
      <c r="AA649" s="23" t="s">
        <v>48</v>
      </c>
    </row>
    <row r="650" spans="1:27" x14ac:dyDescent="0.6">
      <c r="A650" s="17">
        <v>45816</v>
      </c>
      <c r="B650" s="23" t="s">
        <v>49</v>
      </c>
      <c r="F650" s="23" t="s">
        <v>46</v>
      </c>
      <c r="G650" s="23" t="s">
        <v>49</v>
      </c>
      <c r="H650" s="47" t="s">
        <v>79</v>
      </c>
      <c r="I650" s="48" t="s">
        <v>241</v>
      </c>
      <c r="K650" s="23" t="s">
        <v>83</v>
      </c>
      <c r="L650" s="38">
        <v>1.5</v>
      </c>
      <c r="R650" s="38">
        <v>3.75</v>
      </c>
      <c r="S650" s="23" t="s">
        <v>47</v>
      </c>
      <c r="T650" s="38">
        <f t="shared" si="598"/>
        <v>5.63</v>
      </c>
      <c r="U650" s="38">
        <f t="shared" si="592"/>
        <v>4.13</v>
      </c>
      <c r="V650" s="22">
        <f t="shared" si="593"/>
        <v>236.39000000000004</v>
      </c>
      <c r="W650" s="19">
        <f t="shared" si="594"/>
        <v>1001</v>
      </c>
      <c r="X650" s="32">
        <f t="shared" si="595"/>
        <v>0.23615384615384619</v>
      </c>
      <c r="Y650" s="31">
        <f t="shared" si="596"/>
        <v>2.3639000000000006</v>
      </c>
      <c r="Z650" s="45">
        <f t="shared" si="597"/>
        <v>23639.000000000004</v>
      </c>
      <c r="AA650" s="23" t="s">
        <v>47</v>
      </c>
    </row>
    <row r="651" spans="1:27" x14ac:dyDescent="0.6">
      <c r="A651" s="17">
        <v>45816</v>
      </c>
      <c r="B651" s="23" t="s">
        <v>49</v>
      </c>
      <c r="F651" s="23" t="s">
        <v>46</v>
      </c>
      <c r="G651" s="23" t="s">
        <v>49</v>
      </c>
      <c r="H651" s="47" t="s">
        <v>79</v>
      </c>
      <c r="I651" s="23" t="s">
        <v>270</v>
      </c>
      <c r="K651" s="23" t="s">
        <v>83</v>
      </c>
      <c r="L651" s="38">
        <v>1.5</v>
      </c>
      <c r="R651" s="38">
        <v>5</v>
      </c>
      <c r="S651" s="23" t="s">
        <v>48</v>
      </c>
      <c r="T651" s="38" t="str">
        <f t="shared" si="598"/>
        <v>0.00</v>
      </c>
      <c r="U651" s="38">
        <f t="shared" si="592"/>
        <v>-1.5</v>
      </c>
      <c r="V651" s="22">
        <f t="shared" si="593"/>
        <v>234.89000000000004</v>
      </c>
      <c r="W651" s="19">
        <f t="shared" si="594"/>
        <v>1002.5</v>
      </c>
      <c r="X651" s="32">
        <f t="shared" si="595"/>
        <v>0.23430423940149631</v>
      </c>
      <c r="Y651" s="31">
        <f t="shared" si="596"/>
        <v>2.3489000000000004</v>
      </c>
      <c r="Z651" s="45">
        <f t="shared" si="597"/>
        <v>23489.000000000004</v>
      </c>
      <c r="AA651" s="23" t="s">
        <v>48</v>
      </c>
    </row>
    <row r="652" spans="1:27" x14ac:dyDescent="0.6">
      <c r="A652" s="17">
        <v>45817</v>
      </c>
      <c r="B652" s="23" t="s">
        <v>49</v>
      </c>
      <c r="F652" s="23" t="s">
        <v>46</v>
      </c>
      <c r="G652" s="23" t="s">
        <v>49</v>
      </c>
      <c r="H652" s="47" t="s">
        <v>79</v>
      </c>
      <c r="I652" s="23" t="s">
        <v>271</v>
      </c>
      <c r="K652" s="23" t="s">
        <v>83</v>
      </c>
      <c r="L652" s="38">
        <v>1.5</v>
      </c>
      <c r="R652" s="38">
        <v>5</v>
      </c>
      <c r="S652" s="23" t="s">
        <v>48</v>
      </c>
      <c r="T652" s="38" t="str">
        <f t="shared" si="598"/>
        <v>0.00</v>
      </c>
      <c r="U652" s="38">
        <f t="shared" si="592"/>
        <v>-1.5</v>
      </c>
      <c r="V652" s="22">
        <f t="shared" si="593"/>
        <v>233.39000000000004</v>
      </c>
      <c r="W652" s="19">
        <f t="shared" si="594"/>
        <v>1004</v>
      </c>
      <c r="X652" s="32">
        <f t="shared" si="595"/>
        <v>0.23246015936254985</v>
      </c>
      <c r="Y652" s="31">
        <f t="shared" si="596"/>
        <v>2.3339000000000003</v>
      </c>
      <c r="Z652" s="45">
        <f t="shared" si="597"/>
        <v>23339.000000000004</v>
      </c>
      <c r="AA652" s="23" t="s">
        <v>48</v>
      </c>
    </row>
    <row r="653" spans="1:27" x14ac:dyDescent="0.6">
      <c r="A653" s="17">
        <v>45822</v>
      </c>
      <c r="B653" s="23" t="s">
        <v>49</v>
      </c>
      <c r="F653" s="23" t="s">
        <v>46</v>
      </c>
      <c r="G653" s="23" t="s">
        <v>49</v>
      </c>
      <c r="H653" s="47" t="s">
        <v>80</v>
      </c>
      <c r="I653" s="23" t="s">
        <v>272</v>
      </c>
      <c r="K653" s="23" t="s">
        <v>83</v>
      </c>
      <c r="L653" s="38">
        <v>1.5</v>
      </c>
      <c r="R653" s="38">
        <v>7</v>
      </c>
      <c r="S653" s="23" t="s">
        <v>48</v>
      </c>
      <c r="T653" s="38" t="str">
        <f t="shared" si="598"/>
        <v>0.00</v>
      </c>
      <c r="U653" s="38">
        <f t="shared" si="592"/>
        <v>-1.5</v>
      </c>
      <c r="V653" s="22">
        <f t="shared" si="593"/>
        <v>231.89000000000004</v>
      </c>
      <c r="W653" s="19">
        <f t="shared" si="594"/>
        <v>1005.5</v>
      </c>
      <c r="X653" s="32">
        <f t="shared" si="595"/>
        <v>0.23062158130283444</v>
      </c>
      <c r="Y653" s="31">
        <f t="shared" si="596"/>
        <v>2.3189000000000006</v>
      </c>
      <c r="Z653" s="45">
        <f t="shared" si="597"/>
        <v>23189.000000000004</v>
      </c>
      <c r="AA653" s="23" t="s">
        <v>48</v>
      </c>
    </row>
    <row r="654" spans="1:27" x14ac:dyDescent="0.6">
      <c r="A654" s="17">
        <v>45822</v>
      </c>
      <c r="B654" s="23" t="s">
        <v>49</v>
      </c>
      <c r="F654" s="23" t="s">
        <v>46</v>
      </c>
      <c r="G654" s="23" t="s">
        <v>49</v>
      </c>
      <c r="H654" s="47" t="s">
        <v>80</v>
      </c>
      <c r="I654" s="23" t="s">
        <v>273</v>
      </c>
      <c r="K654" s="23" t="s">
        <v>83</v>
      </c>
      <c r="L654" s="38">
        <v>1.5</v>
      </c>
      <c r="R654" s="38">
        <v>8.5</v>
      </c>
      <c r="S654" s="23" t="s">
        <v>48</v>
      </c>
      <c r="T654" s="38" t="str">
        <f t="shared" si="598"/>
        <v>0.00</v>
      </c>
      <c r="U654" s="38">
        <f t="shared" si="592"/>
        <v>-1.5</v>
      </c>
      <c r="V654" s="22">
        <f t="shared" si="593"/>
        <v>230.39000000000004</v>
      </c>
      <c r="W654" s="19">
        <f t="shared" si="594"/>
        <v>1007</v>
      </c>
      <c r="X654" s="32">
        <f t="shared" si="595"/>
        <v>0.22878848063555118</v>
      </c>
      <c r="Y654" s="31">
        <f t="shared" si="596"/>
        <v>2.3039000000000005</v>
      </c>
      <c r="Z654" s="45">
        <f t="shared" si="597"/>
        <v>23039.000000000004</v>
      </c>
      <c r="AA654" s="23" t="s">
        <v>48</v>
      </c>
    </row>
    <row r="655" spans="1:27" x14ac:dyDescent="0.6">
      <c r="A655" s="17">
        <v>45823</v>
      </c>
      <c r="B655" s="23" t="s">
        <v>49</v>
      </c>
      <c r="F655" s="23" t="s">
        <v>46</v>
      </c>
      <c r="G655" s="23" t="s">
        <v>49</v>
      </c>
      <c r="H655" s="47" t="s">
        <v>80</v>
      </c>
      <c r="I655" s="23" t="s">
        <v>274</v>
      </c>
      <c r="K655" s="23" t="s">
        <v>83</v>
      </c>
      <c r="L655" s="38">
        <v>3</v>
      </c>
      <c r="R655" s="38">
        <v>3.3</v>
      </c>
      <c r="S655" s="23" t="s">
        <v>48</v>
      </c>
      <c r="T655" s="38" t="str">
        <f t="shared" si="598"/>
        <v>0.00</v>
      </c>
      <c r="U655" s="38">
        <f t="shared" si="592"/>
        <v>-3</v>
      </c>
      <c r="V655" s="22">
        <f t="shared" si="593"/>
        <v>227.39000000000004</v>
      </c>
      <c r="W655" s="19">
        <f t="shared" si="594"/>
        <v>1010</v>
      </c>
      <c r="X655" s="32">
        <f t="shared" si="595"/>
        <v>0.22513861386138617</v>
      </c>
      <c r="Y655" s="31">
        <f t="shared" si="596"/>
        <v>2.2739000000000003</v>
      </c>
      <c r="Z655" s="45">
        <f t="shared" si="597"/>
        <v>22739.000000000004</v>
      </c>
      <c r="AA655" s="23" t="s">
        <v>48</v>
      </c>
    </row>
    <row r="656" spans="1:27" x14ac:dyDescent="0.6">
      <c r="A656" s="17">
        <v>45829</v>
      </c>
      <c r="B656" s="23" t="s">
        <v>49</v>
      </c>
      <c r="F656" s="23" t="s">
        <v>46</v>
      </c>
      <c r="G656" s="23" t="s">
        <v>49</v>
      </c>
      <c r="H656" s="47" t="s">
        <v>81</v>
      </c>
      <c r="I656" s="52" t="s">
        <v>275</v>
      </c>
      <c r="K656" s="23" t="s">
        <v>83</v>
      </c>
      <c r="L656" s="38">
        <v>2</v>
      </c>
      <c r="R656" s="38">
        <v>2.2999999999999998</v>
      </c>
      <c r="S656" s="23" t="s">
        <v>47</v>
      </c>
      <c r="T656" s="38">
        <f t="shared" si="598"/>
        <v>4.5999999999999996</v>
      </c>
      <c r="U656" s="38">
        <f t="shared" si="592"/>
        <v>2.5999999999999996</v>
      </c>
      <c r="V656" s="22">
        <f t="shared" si="593"/>
        <v>229.99000000000004</v>
      </c>
      <c r="W656" s="19">
        <f t="shared" si="594"/>
        <v>1012</v>
      </c>
      <c r="X656" s="32">
        <f t="shared" si="595"/>
        <v>0.22726284584980241</v>
      </c>
      <c r="Y656" s="31">
        <f t="shared" si="596"/>
        <v>2.2999000000000005</v>
      </c>
      <c r="Z656" s="45">
        <f t="shared" si="597"/>
        <v>22999.000000000004</v>
      </c>
      <c r="AA656" s="23" t="s">
        <v>47</v>
      </c>
    </row>
    <row r="657" spans="1:44" x14ac:dyDescent="0.6">
      <c r="A657" s="17">
        <v>45830</v>
      </c>
      <c r="B657" s="23" t="s">
        <v>49</v>
      </c>
      <c r="F657" s="23" t="s">
        <v>46</v>
      </c>
      <c r="G657" s="23" t="s">
        <v>49</v>
      </c>
      <c r="H657" s="47" t="s">
        <v>81</v>
      </c>
      <c r="I657" s="23" t="s">
        <v>268</v>
      </c>
      <c r="K657" s="23" t="s">
        <v>83</v>
      </c>
      <c r="L657" s="38">
        <v>1.5</v>
      </c>
      <c r="R657" s="38">
        <v>5.9</v>
      </c>
      <c r="S657" s="23" t="s">
        <v>48</v>
      </c>
      <c r="T657" s="38" t="str">
        <f t="shared" si="598"/>
        <v>0.00</v>
      </c>
      <c r="U657" s="38">
        <f t="shared" si="592"/>
        <v>-1.5</v>
      </c>
      <c r="V657" s="22">
        <f t="shared" si="593"/>
        <v>228.49000000000004</v>
      </c>
      <c r="W657" s="19">
        <f t="shared" si="594"/>
        <v>1013.5</v>
      </c>
      <c r="X657" s="32">
        <f t="shared" si="595"/>
        <v>0.22544647261963496</v>
      </c>
      <c r="Y657" s="31">
        <f t="shared" si="596"/>
        <v>2.2849000000000004</v>
      </c>
      <c r="Z657" s="45">
        <f t="shared" si="597"/>
        <v>22849.000000000004</v>
      </c>
      <c r="AA657" s="23" t="s">
        <v>48</v>
      </c>
    </row>
    <row r="658" spans="1:44" x14ac:dyDescent="0.6">
      <c r="A658" s="17">
        <v>45835</v>
      </c>
      <c r="B658" s="23" t="s">
        <v>49</v>
      </c>
      <c r="F658" s="23" t="s">
        <v>46</v>
      </c>
      <c r="G658" s="23" t="s">
        <v>49</v>
      </c>
      <c r="H658" s="47" t="s">
        <v>88</v>
      </c>
      <c r="I658" s="48" t="s">
        <v>276</v>
      </c>
      <c r="K658" s="23" t="s">
        <v>83</v>
      </c>
      <c r="L658" s="38">
        <v>2</v>
      </c>
      <c r="R658" s="38">
        <v>8</v>
      </c>
      <c r="S658" s="23" t="s">
        <v>47</v>
      </c>
      <c r="T658" s="38">
        <f t="shared" si="598"/>
        <v>16</v>
      </c>
      <c r="U658" s="38">
        <f t="shared" si="592"/>
        <v>14</v>
      </c>
      <c r="V658" s="22">
        <f t="shared" si="593"/>
        <v>242.49000000000004</v>
      </c>
      <c r="W658" s="19">
        <f t="shared" si="594"/>
        <v>1015.5</v>
      </c>
      <c r="X658" s="32">
        <f t="shared" si="595"/>
        <v>0.23878877400295426</v>
      </c>
      <c r="Y658" s="31">
        <f t="shared" si="596"/>
        <v>2.4249000000000005</v>
      </c>
      <c r="Z658" s="45">
        <f t="shared" si="597"/>
        <v>24249.000000000004</v>
      </c>
      <c r="AA658" s="23" t="s">
        <v>47</v>
      </c>
    </row>
    <row r="659" spans="1:44" x14ac:dyDescent="0.6">
      <c r="A659" s="17">
        <v>45836</v>
      </c>
      <c r="B659" s="23" t="s">
        <v>49</v>
      </c>
      <c r="F659" s="23" t="s">
        <v>46</v>
      </c>
      <c r="G659" s="23" t="s">
        <v>49</v>
      </c>
      <c r="H659" s="47" t="s">
        <v>88</v>
      </c>
      <c r="I659" s="23" t="s">
        <v>277</v>
      </c>
      <c r="K659" s="23" t="s">
        <v>83</v>
      </c>
      <c r="L659" s="38">
        <v>1.5</v>
      </c>
      <c r="R659" s="38">
        <v>8.75</v>
      </c>
      <c r="S659" s="23" t="s">
        <v>48</v>
      </c>
      <c r="T659" s="38" t="str">
        <f t="shared" si="598"/>
        <v>0.00</v>
      </c>
      <c r="U659" s="38">
        <f t="shared" si="592"/>
        <v>-1.5</v>
      </c>
      <c r="V659" s="22">
        <f t="shared" si="593"/>
        <v>240.99000000000004</v>
      </c>
      <c r="W659" s="19">
        <f t="shared" si="594"/>
        <v>1017</v>
      </c>
      <c r="X659" s="32">
        <f t="shared" si="595"/>
        <v>0.23696165191740418</v>
      </c>
      <c r="Y659" s="31">
        <f t="shared" si="596"/>
        <v>2.4099000000000004</v>
      </c>
      <c r="Z659" s="45">
        <f t="shared" si="597"/>
        <v>24099.000000000004</v>
      </c>
      <c r="AA659" s="23" t="s">
        <v>48</v>
      </c>
    </row>
    <row r="660" spans="1:44" x14ac:dyDescent="0.6">
      <c r="A660" s="17">
        <v>45837</v>
      </c>
      <c r="B660" s="23" t="s">
        <v>49</v>
      </c>
      <c r="F660" s="23" t="s">
        <v>46</v>
      </c>
      <c r="G660" s="23" t="s">
        <v>49</v>
      </c>
      <c r="H660" s="47" t="s">
        <v>88</v>
      </c>
      <c r="I660" s="23" t="s">
        <v>278</v>
      </c>
      <c r="K660" s="23" t="s">
        <v>83</v>
      </c>
      <c r="L660" s="38">
        <v>2.5</v>
      </c>
      <c r="R660" s="38">
        <v>5</v>
      </c>
      <c r="S660" s="23" t="s">
        <v>48</v>
      </c>
      <c r="T660" s="38" t="str">
        <f t="shared" si="598"/>
        <v>0.00</v>
      </c>
      <c r="U660" s="38">
        <f t="shared" si="592"/>
        <v>-2.5</v>
      </c>
      <c r="V660" s="22">
        <f t="shared" si="593"/>
        <v>238.49000000000004</v>
      </c>
      <c r="W660" s="19">
        <f t="shared" si="594"/>
        <v>1019.5</v>
      </c>
      <c r="X660" s="32">
        <f t="shared" si="595"/>
        <v>0.23392839627268272</v>
      </c>
      <c r="Y660" s="31">
        <f t="shared" si="596"/>
        <v>2.3849000000000005</v>
      </c>
      <c r="Z660" s="45">
        <f t="shared" si="597"/>
        <v>23849.000000000004</v>
      </c>
      <c r="AA660" s="23" t="s">
        <v>48</v>
      </c>
      <c r="AB660" s="23" t="s">
        <v>48</v>
      </c>
      <c r="AC660" s="38" t="str">
        <f t="shared" ref="AC660:AL660" si="599">IF(($AA660="W"),ROUND(($L660*$R660),2),"0.00")</f>
        <v>0.00</v>
      </c>
      <c r="AD660" s="38">
        <f t="shared" ref="AD660" si="600">-$L660+AC660</f>
        <v>-2.5</v>
      </c>
      <c r="AE660" s="22">
        <f t="shared" ref="AE660" si="601">AE659+AD660</f>
        <v>-2.5</v>
      </c>
      <c r="AF660" s="19">
        <f t="shared" ref="AF660" si="602">AF659+U660</f>
        <v>-2.5</v>
      </c>
      <c r="AG660" s="32">
        <f t="shared" ref="AG660" si="603">SUM(AE660/AF660)</f>
        <v>1</v>
      </c>
      <c r="AH660" s="31">
        <f t="shared" ref="AH660" si="604">AE660/100</f>
        <v>-2.5000000000000001E-2</v>
      </c>
      <c r="AI660" s="45">
        <f t="shared" ref="AI660" si="605">AE660*100</f>
        <v>-250</v>
      </c>
      <c r="AJ660" s="23" t="s">
        <v>48</v>
      </c>
      <c r="AK660" s="23" t="s">
        <v>48</v>
      </c>
      <c r="AL660" s="38" t="str">
        <f t="shared" si="599"/>
        <v>0.00</v>
      </c>
      <c r="AM660" s="38">
        <f t="shared" ref="AM660" si="606">-$L660+AL660</f>
        <v>-2.5</v>
      </c>
      <c r="AN660" s="22">
        <f t="shared" ref="AN660" si="607">AN659+AM660</f>
        <v>-2.5</v>
      </c>
      <c r="AO660" s="19">
        <f t="shared" ref="AO660" si="608">AO659+AD660</f>
        <v>-2.5</v>
      </c>
      <c r="AP660" s="32">
        <f t="shared" ref="AP660" si="609">SUM(AN660/AO660)</f>
        <v>1</v>
      </c>
      <c r="AQ660" s="31">
        <f t="shared" ref="AQ660" si="610">AN660/100</f>
        <v>-2.5000000000000001E-2</v>
      </c>
      <c r="AR660" s="45">
        <f t="shared" ref="AR660" si="611">AN660*100</f>
        <v>-250</v>
      </c>
    </row>
    <row r="661" spans="1:44" x14ac:dyDescent="0.6">
      <c r="A661" s="17">
        <v>45841</v>
      </c>
      <c r="B661" s="23" t="s">
        <v>49</v>
      </c>
      <c r="F661" s="23" t="s">
        <v>46</v>
      </c>
      <c r="G661" s="23" t="s">
        <v>49</v>
      </c>
      <c r="H661" s="47" t="s">
        <v>90</v>
      </c>
      <c r="I661" s="23" t="s">
        <v>279</v>
      </c>
      <c r="K661" s="23" t="s">
        <v>83</v>
      </c>
      <c r="L661" s="38">
        <v>1.5</v>
      </c>
      <c r="R661" s="38">
        <v>5.5</v>
      </c>
      <c r="S661" s="23" t="s">
        <v>48</v>
      </c>
      <c r="T661" s="38" t="str">
        <f t="shared" si="598"/>
        <v>0.00</v>
      </c>
      <c r="U661" s="38">
        <f t="shared" si="592"/>
        <v>-1.5</v>
      </c>
      <c r="V661" s="22">
        <f t="shared" si="593"/>
        <v>236.99000000000004</v>
      </c>
      <c r="W661" s="19">
        <f t="shared" si="594"/>
        <v>1021</v>
      </c>
      <c r="X661" s="32">
        <f t="shared" si="595"/>
        <v>0.23211557296767879</v>
      </c>
      <c r="Y661" s="31">
        <f t="shared" si="596"/>
        <v>2.3699000000000003</v>
      </c>
      <c r="Z661" s="45">
        <f t="shared" si="597"/>
        <v>23699.000000000004</v>
      </c>
      <c r="AA661" s="23" t="s">
        <v>48</v>
      </c>
      <c r="AB661" s="38" t="str">
        <f t="shared" ref="AB661:AR661" si="612">IF(($AA661="W"),ROUND(($L661*$R661),2),"0.00")</f>
        <v>0.00</v>
      </c>
      <c r="AC661" s="38">
        <f t="shared" ref="AC661" si="613">-$L661+AB661</f>
        <v>-1.5</v>
      </c>
      <c r="AD661" s="22">
        <f t="shared" ref="AD661" si="614">AD660+AC661</f>
        <v>-4</v>
      </c>
      <c r="AE661" s="19">
        <f t="shared" ref="AE661" si="615">AE660+T661</f>
        <v>-2.5</v>
      </c>
      <c r="AF661" s="32">
        <f t="shared" ref="AF661" si="616">SUM(AD661/AE661)</f>
        <v>1.6</v>
      </c>
      <c r="AG661" s="31">
        <f t="shared" ref="AG661" si="617">AD661/100</f>
        <v>-0.04</v>
      </c>
      <c r="AH661" s="45">
        <f t="shared" ref="AH661" si="618">AD661*100</f>
        <v>-400</v>
      </c>
      <c r="AI661" s="23" t="s">
        <v>48</v>
      </c>
      <c r="AJ661" s="38" t="str">
        <f t="shared" si="612"/>
        <v>0.00</v>
      </c>
      <c r="AK661" s="38">
        <f t="shared" ref="AK661" si="619">-$L661+AJ661</f>
        <v>-1.5</v>
      </c>
      <c r="AL661" s="22">
        <f t="shared" ref="AL661" si="620">AL660+AK661</f>
        <v>-1.5</v>
      </c>
      <c r="AM661" s="19">
        <f t="shared" ref="AM661" si="621">AM660+AB661</f>
        <v>-2.5</v>
      </c>
      <c r="AN661" s="32">
        <f t="shared" ref="AN661" si="622">SUM(AL661/AM661)</f>
        <v>0.6</v>
      </c>
      <c r="AO661" s="31">
        <f t="shared" ref="AO661" si="623">AL661/100</f>
        <v>-1.4999999999999999E-2</v>
      </c>
      <c r="AP661" s="45">
        <f t="shared" ref="AP661" si="624">AL661*100</f>
        <v>-150</v>
      </c>
      <c r="AQ661" s="23" t="s">
        <v>48</v>
      </c>
      <c r="AR661" s="38" t="str">
        <f t="shared" si="612"/>
        <v>0.00</v>
      </c>
    </row>
    <row r="662" spans="1:44" x14ac:dyDescent="0.6">
      <c r="A662" s="17">
        <v>45842</v>
      </c>
      <c r="B662" s="23" t="s">
        <v>49</v>
      </c>
      <c r="F662" s="23" t="s">
        <v>46</v>
      </c>
      <c r="G662" s="23" t="s">
        <v>49</v>
      </c>
      <c r="H662" s="47" t="s">
        <v>90</v>
      </c>
      <c r="I662" s="23" t="s">
        <v>280</v>
      </c>
      <c r="K662" s="23" t="s">
        <v>83</v>
      </c>
      <c r="L662" s="38">
        <v>1.5</v>
      </c>
      <c r="R662" s="38">
        <v>6.5</v>
      </c>
      <c r="S662" s="23" t="s">
        <v>48</v>
      </c>
      <c r="T662" s="38" t="str">
        <f t="shared" si="598"/>
        <v>0.00</v>
      </c>
      <c r="U662" s="38">
        <f t="shared" si="592"/>
        <v>-1.5</v>
      </c>
      <c r="V662" s="22">
        <f t="shared" si="593"/>
        <v>235.49000000000004</v>
      </c>
      <c r="W662" s="19">
        <f t="shared" si="594"/>
        <v>1022.5</v>
      </c>
      <c r="X662" s="32">
        <f t="shared" si="595"/>
        <v>0.23030806845965773</v>
      </c>
      <c r="Y662" s="31">
        <f t="shared" si="596"/>
        <v>2.3549000000000002</v>
      </c>
      <c r="Z662" s="45">
        <f t="shared" si="597"/>
        <v>23549.000000000004</v>
      </c>
      <c r="AA662" s="23" t="s">
        <v>48</v>
      </c>
    </row>
    <row r="663" spans="1:44" x14ac:dyDescent="0.6">
      <c r="A663" s="17">
        <v>45843</v>
      </c>
      <c r="B663" s="23" t="s">
        <v>49</v>
      </c>
      <c r="F663" s="23" t="s">
        <v>46</v>
      </c>
      <c r="G663" s="23" t="s">
        <v>49</v>
      </c>
      <c r="H663" s="47" t="s">
        <v>90</v>
      </c>
      <c r="I663" s="48" t="s">
        <v>248</v>
      </c>
      <c r="K663" s="23" t="s">
        <v>83</v>
      </c>
      <c r="L663" s="38">
        <v>2.5</v>
      </c>
      <c r="R663" s="38">
        <v>2</v>
      </c>
      <c r="S663" s="23" t="s">
        <v>47</v>
      </c>
      <c r="T663" s="38">
        <f t="shared" si="598"/>
        <v>5</v>
      </c>
      <c r="U663" s="38">
        <f t="shared" si="592"/>
        <v>2.5</v>
      </c>
      <c r="V663" s="22">
        <f t="shared" si="593"/>
        <v>237.99000000000004</v>
      </c>
      <c r="W663" s="19">
        <f t="shared" si="594"/>
        <v>1025</v>
      </c>
      <c r="X663" s="32">
        <f t="shared" si="595"/>
        <v>0.23218536585365857</v>
      </c>
      <c r="Y663" s="31">
        <f t="shared" si="596"/>
        <v>2.3799000000000006</v>
      </c>
      <c r="Z663" s="45">
        <f t="shared" si="597"/>
        <v>23799.000000000004</v>
      </c>
      <c r="AA663" s="23" t="s">
        <v>47</v>
      </c>
    </row>
    <row r="664" spans="1:44" x14ac:dyDescent="0.6">
      <c r="A664" s="17">
        <v>45844</v>
      </c>
      <c r="B664" s="23" t="s">
        <v>49</v>
      </c>
      <c r="F664" s="23" t="s">
        <v>46</v>
      </c>
      <c r="G664" s="23" t="s">
        <v>49</v>
      </c>
      <c r="H664" s="47" t="s">
        <v>90</v>
      </c>
      <c r="I664" s="48" t="s">
        <v>281</v>
      </c>
      <c r="K664" s="23" t="s">
        <v>83</v>
      </c>
      <c r="L664" s="38">
        <v>2.5</v>
      </c>
      <c r="R664" s="38">
        <v>2.75</v>
      </c>
      <c r="S664" s="23" t="s">
        <v>47</v>
      </c>
      <c r="T664" s="38">
        <f t="shared" si="598"/>
        <v>6.88</v>
      </c>
      <c r="U664" s="38">
        <f t="shared" si="592"/>
        <v>4.38</v>
      </c>
      <c r="V664" s="22">
        <f t="shared" si="593"/>
        <v>242.37000000000003</v>
      </c>
      <c r="W664" s="19">
        <f t="shared" si="594"/>
        <v>1027.5</v>
      </c>
      <c r="X664" s="32">
        <f t="shared" si="595"/>
        <v>0.23588321167883214</v>
      </c>
      <c r="Y664" s="31">
        <f t="shared" si="596"/>
        <v>2.4237000000000002</v>
      </c>
      <c r="Z664" s="45">
        <f t="shared" si="597"/>
        <v>24237.000000000004</v>
      </c>
      <c r="AA664" s="23" t="s">
        <v>47</v>
      </c>
    </row>
    <row r="665" spans="1:44" x14ac:dyDescent="0.6">
      <c r="A665" s="17">
        <v>45849</v>
      </c>
      <c r="B665" s="23" t="s">
        <v>49</v>
      </c>
      <c r="F665" s="23" t="s">
        <v>46</v>
      </c>
      <c r="G665" s="23" t="s">
        <v>49</v>
      </c>
      <c r="H665" s="47" t="s">
        <v>96</v>
      </c>
      <c r="I665" s="23" t="s">
        <v>59</v>
      </c>
      <c r="K665" s="23" t="s">
        <v>50</v>
      </c>
      <c r="L665" s="38">
        <v>1.5</v>
      </c>
      <c r="R665" s="38">
        <v>5.22</v>
      </c>
      <c r="S665" s="23" t="s">
        <v>48</v>
      </c>
      <c r="T665" s="38" t="str">
        <f t="shared" si="598"/>
        <v>0.00</v>
      </c>
      <c r="U665" s="38">
        <f t="shared" si="592"/>
        <v>-1.5</v>
      </c>
      <c r="V665" s="22">
        <f t="shared" si="593"/>
        <v>240.87000000000003</v>
      </c>
      <c r="W665" s="19">
        <f t="shared" si="594"/>
        <v>1029</v>
      </c>
      <c r="X665" s="32">
        <f t="shared" si="595"/>
        <v>0.23408163265306126</v>
      </c>
      <c r="Y665" s="31">
        <f t="shared" si="596"/>
        <v>2.4087000000000005</v>
      </c>
      <c r="Z665" s="45">
        <f t="shared" si="597"/>
        <v>24087.000000000004</v>
      </c>
      <c r="AA665" s="23" t="s">
        <v>48</v>
      </c>
    </row>
    <row r="666" spans="1:44" x14ac:dyDescent="0.6">
      <c r="A666" s="17">
        <v>45850</v>
      </c>
      <c r="B666" s="23" t="s">
        <v>49</v>
      </c>
      <c r="F666" s="23" t="s">
        <v>46</v>
      </c>
      <c r="G666" s="23" t="s">
        <v>49</v>
      </c>
      <c r="H666" s="47" t="s">
        <v>96</v>
      </c>
      <c r="I666" s="23" t="s">
        <v>282</v>
      </c>
      <c r="K666" s="23" t="s">
        <v>83</v>
      </c>
      <c r="L666" s="38">
        <v>2.5</v>
      </c>
      <c r="R666" s="38">
        <v>3.5</v>
      </c>
      <c r="S666" s="23" t="s">
        <v>48</v>
      </c>
      <c r="T666" s="38" t="str">
        <f t="shared" si="598"/>
        <v>0.00</v>
      </c>
      <c r="U666" s="38">
        <f t="shared" si="592"/>
        <v>-2.5</v>
      </c>
      <c r="V666" s="22">
        <f t="shared" si="593"/>
        <v>238.37000000000003</v>
      </c>
      <c r="W666" s="19">
        <f t="shared" si="594"/>
        <v>1031.5</v>
      </c>
      <c r="X666" s="32">
        <f t="shared" si="595"/>
        <v>0.23109064469219587</v>
      </c>
      <c r="Y666" s="31">
        <f t="shared" si="596"/>
        <v>2.3837000000000002</v>
      </c>
      <c r="Z666" s="45">
        <f t="shared" si="597"/>
        <v>23837.000000000004</v>
      </c>
      <c r="AA666" s="23" t="s">
        <v>48</v>
      </c>
    </row>
    <row r="667" spans="1:44" x14ac:dyDescent="0.6">
      <c r="A667" s="17">
        <v>45850</v>
      </c>
      <c r="B667" s="23" t="s">
        <v>49</v>
      </c>
      <c r="F667" s="23" t="s">
        <v>46</v>
      </c>
      <c r="G667" s="23" t="s">
        <v>49</v>
      </c>
      <c r="H667" s="47" t="s">
        <v>96</v>
      </c>
      <c r="I667" s="23" t="s">
        <v>59</v>
      </c>
      <c r="K667" s="23" t="s">
        <v>50</v>
      </c>
      <c r="L667" s="38">
        <v>1.5</v>
      </c>
      <c r="R667" s="38">
        <v>5.45</v>
      </c>
      <c r="S667" s="23" t="s">
        <v>48</v>
      </c>
      <c r="T667" s="38" t="str">
        <f t="shared" si="598"/>
        <v>0.00</v>
      </c>
      <c r="U667" s="38">
        <f t="shared" si="592"/>
        <v>-1.5</v>
      </c>
      <c r="V667" s="22">
        <f t="shared" si="593"/>
        <v>236.87000000000003</v>
      </c>
      <c r="W667" s="19">
        <f t="shared" si="594"/>
        <v>1033</v>
      </c>
      <c r="X667" s="32">
        <f t="shared" si="595"/>
        <v>0.22930300096805425</v>
      </c>
      <c r="Y667" s="31">
        <f t="shared" si="596"/>
        <v>2.3687000000000005</v>
      </c>
      <c r="Z667" s="45">
        <f t="shared" si="597"/>
        <v>23687.000000000004</v>
      </c>
      <c r="AA667" s="23" t="s">
        <v>48</v>
      </c>
    </row>
    <row r="668" spans="1:44" x14ac:dyDescent="0.6">
      <c r="A668" s="17">
        <v>45851</v>
      </c>
      <c r="B668" s="23" t="s">
        <v>49</v>
      </c>
      <c r="F668" s="23" t="s">
        <v>46</v>
      </c>
      <c r="G668" s="23" t="s">
        <v>49</v>
      </c>
      <c r="H668" s="47" t="s">
        <v>96</v>
      </c>
      <c r="I668" s="23" t="s">
        <v>59</v>
      </c>
      <c r="K668" s="23" t="s">
        <v>50</v>
      </c>
      <c r="L668" s="38">
        <v>1.5</v>
      </c>
      <c r="R668" s="38">
        <v>6.47</v>
      </c>
      <c r="S668" s="23" t="s">
        <v>48</v>
      </c>
      <c r="T668" s="38" t="str">
        <f t="shared" si="598"/>
        <v>0.00</v>
      </c>
      <c r="U668" s="38">
        <f t="shared" si="592"/>
        <v>-1.5</v>
      </c>
      <c r="V668" s="22">
        <f t="shared" si="593"/>
        <v>235.37000000000003</v>
      </c>
      <c r="W668" s="19">
        <f t="shared" si="594"/>
        <v>1034.5</v>
      </c>
      <c r="X668" s="32">
        <f t="shared" si="595"/>
        <v>0.22752054132431129</v>
      </c>
      <c r="Y668" s="31">
        <f t="shared" si="596"/>
        <v>2.3537000000000003</v>
      </c>
      <c r="Z668" s="45">
        <f t="shared" si="597"/>
        <v>23537.000000000004</v>
      </c>
      <c r="AA668" s="23" t="s">
        <v>48</v>
      </c>
    </row>
    <row r="669" spans="1:44" x14ac:dyDescent="0.6">
      <c r="A669" s="17">
        <v>45857</v>
      </c>
      <c r="B669" s="23" t="s">
        <v>49</v>
      </c>
      <c r="F669" s="23" t="s">
        <v>46</v>
      </c>
      <c r="G669" s="23" t="s">
        <v>49</v>
      </c>
      <c r="H669" s="47" t="s">
        <v>97</v>
      </c>
      <c r="I669" s="48" t="s">
        <v>59</v>
      </c>
      <c r="K669" s="23" t="s">
        <v>50</v>
      </c>
      <c r="L669" s="38">
        <v>2</v>
      </c>
      <c r="R669" s="38">
        <v>4.9000000000000004</v>
      </c>
      <c r="S669" s="23" t="s">
        <v>47</v>
      </c>
      <c r="T669" s="38">
        <f t="shared" si="598"/>
        <v>9.8000000000000007</v>
      </c>
      <c r="U669" s="38">
        <f t="shared" si="592"/>
        <v>7.8000000000000007</v>
      </c>
      <c r="V669" s="22">
        <f t="shared" si="593"/>
        <v>243.17000000000004</v>
      </c>
      <c r="W669" s="19">
        <f t="shared" si="594"/>
        <v>1036.5</v>
      </c>
      <c r="X669" s="32">
        <f t="shared" si="595"/>
        <v>0.23460684997588041</v>
      </c>
      <c r="Y669" s="31">
        <f t="shared" si="596"/>
        <v>2.4317000000000006</v>
      </c>
      <c r="Z669" s="45">
        <f t="shared" si="597"/>
        <v>24317.000000000004</v>
      </c>
      <c r="AA669" s="23" t="s">
        <v>47</v>
      </c>
    </row>
    <row r="670" spans="1:44" x14ac:dyDescent="0.6">
      <c r="A670" s="17">
        <v>45857</v>
      </c>
      <c r="B670" s="23" t="s">
        <v>49</v>
      </c>
      <c r="F670" s="23" t="s">
        <v>46</v>
      </c>
      <c r="G670" s="23" t="s">
        <v>49</v>
      </c>
      <c r="H670" s="47" t="s">
        <v>97</v>
      </c>
      <c r="I670" s="23" t="s">
        <v>283</v>
      </c>
      <c r="K670" s="23" t="s">
        <v>83</v>
      </c>
      <c r="L670" s="38">
        <v>2.5</v>
      </c>
      <c r="R670" s="38">
        <v>4.75</v>
      </c>
      <c r="S670" s="23" t="s">
        <v>48</v>
      </c>
      <c r="T670" s="38" t="str">
        <f t="shared" si="598"/>
        <v>0.00</v>
      </c>
      <c r="U670" s="38">
        <f t="shared" si="592"/>
        <v>-2.5</v>
      </c>
      <c r="V670" s="22">
        <f t="shared" si="593"/>
        <v>240.67000000000004</v>
      </c>
      <c r="W670" s="19">
        <f t="shared" si="594"/>
        <v>1039</v>
      </c>
      <c r="X670" s="32">
        <f t="shared" si="595"/>
        <v>0.23163618864292593</v>
      </c>
      <c r="Y670" s="31">
        <f t="shared" si="596"/>
        <v>2.4067000000000003</v>
      </c>
      <c r="Z670" s="45">
        <f t="shared" si="597"/>
        <v>24067.000000000004</v>
      </c>
      <c r="AA670" s="23" t="s">
        <v>48</v>
      </c>
    </row>
    <row r="671" spans="1:44" x14ac:dyDescent="0.6">
      <c r="A671" s="17">
        <v>45858</v>
      </c>
      <c r="B671" s="23" t="s">
        <v>49</v>
      </c>
      <c r="F671" s="23" t="s">
        <v>46</v>
      </c>
      <c r="G671" s="23" t="s">
        <v>49</v>
      </c>
      <c r="H671" s="47" t="s">
        <v>97</v>
      </c>
      <c r="I671" s="23" t="s">
        <v>59</v>
      </c>
      <c r="K671" s="23" t="s">
        <v>50</v>
      </c>
      <c r="L671" s="38">
        <v>1.5</v>
      </c>
      <c r="R671" s="38">
        <v>4.75</v>
      </c>
      <c r="S671" s="23" t="s">
        <v>48</v>
      </c>
      <c r="T671" s="38" t="str">
        <f t="shared" si="598"/>
        <v>0.00</v>
      </c>
      <c r="U671" s="38">
        <f t="shared" si="592"/>
        <v>-1.5</v>
      </c>
      <c r="V671" s="22">
        <f t="shared" si="593"/>
        <v>239.17000000000004</v>
      </c>
      <c r="W671" s="19">
        <f t="shared" si="594"/>
        <v>1040.5</v>
      </c>
      <c r="X671" s="32">
        <f t="shared" si="595"/>
        <v>0.22986064392119177</v>
      </c>
      <c r="Y671" s="31">
        <f t="shared" si="596"/>
        <v>2.3917000000000006</v>
      </c>
      <c r="Z671" s="45">
        <f t="shared" si="597"/>
        <v>23917.000000000004</v>
      </c>
      <c r="AA671" s="23" t="s">
        <v>48</v>
      </c>
    </row>
    <row r="672" spans="1:44" x14ac:dyDescent="0.6">
      <c r="A672" s="17">
        <v>45862</v>
      </c>
      <c r="B672" s="23" t="s">
        <v>49</v>
      </c>
      <c r="F672" s="23" t="s">
        <v>46</v>
      </c>
      <c r="G672" s="23" t="s">
        <v>49</v>
      </c>
      <c r="H672" s="47" t="s">
        <v>98</v>
      </c>
      <c r="I672" s="48" t="s">
        <v>284</v>
      </c>
      <c r="K672" s="23" t="s">
        <v>83</v>
      </c>
      <c r="L672" s="38">
        <v>1.5</v>
      </c>
      <c r="R672" s="38">
        <v>5.75</v>
      </c>
      <c r="S672" s="23" t="s">
        <v>47</v>
      </c>
      <c r="T672" s="38">
        <f t="shared" si="598"/>
        <v>8.6300000000000008</v>
      </c>
      <c r="U672" s="38">
        <f t="shared" si="592"/>
        <v>7.1300000000000008</v>
      </c>
      <c r="V672" s="22">
        <f t="shared" si="593"/>
        <v>246.30000000000004</v>
      </c>
      <c r="W672" s="19">
        <f t="shared" si="594"/>
        <v>1042</v>
      </c>
      <c r="X672" s="32">
        <f t="shared" si="595"/>
        <v>0.23637236084452978</v>
      </c>
      <c r="Y672" s="31">
        <f t="shared" si="596"/>
        <v>2.4630000000000005</v>
      </c>
      <c r="Z672" s="45">
        <f t="shared" si="597"/>
        <v>24630.000000000004</v>
      </c>
      <c r="AA672" s="23" t="s">
        <v>47</v>
      </c>
    </row>
    <row r="673" spans="1:27" x14ac:dyDescent="0.6">
      <c r="A673" s="53">
        <v>45863</v>
      </c>
      <c r="B673" s="23" t="s">
        <v>49</v>
      </c>
      <c r="F673" s="23" t="s">
        <v>46</v>
      </c>
      <c r="G673" s="23" t="s">
        <v>49</v>
      </c>
      <c r="H673" s="47" t="s">
        <v>98</v>
      </c>
      <c r="I673" s="23" t="s">
        <v>285</v>
      </c>
      <c r="K673" s="23" t="s">
        <v>83</v>
      </c>
      <c r="L673" s="38">
        <v>1.5</v>
      </c>
      <c r="R673" s="38">
        <v>5</v>
      </c>
      <c r="S673" s="23" t="s">
        <v>48</v>
      </c>
      <c r="T673" s="38" t="str">
        <f t="shared" si="598"/>
        <v>0.00</v>
      </c>
      <c r="U673" s="38">
        <f t="shared" si="592"/>
        <v>-1.5</v>
      </c>
      <c r="V673" s="22">
        <f t="shared" si="593"/>
        <v>244.80000000000004</v>
      </c>
      <c r="W673" s="19">
        <f t="shared" si="594"/>
        <v>1043.5</v>
      </c>
      <c r="X673" s="32">
        <f t="shared" si="595"/>
        <v>0.23459511260182084</v>
      </c>
      <c r="Y673" s="31">
        <f t="shared" si="596"/>
        <v>2.4480000000000004</v>
      </c>
      <c r="Z673" s="45">
        <f t="shared" si="597"/>
        <v>24480.000000000004</v>
      </c>
      <c r="AA673" s="23" t="s">
        <v>48</v>
      </c>
    </row>
    <row r="674" spans="1:27" x14ac:dyDescent="0.6">
      <c r="A674" s="53">
        <v>45863</v>
      </c>
      <c r="B674" s="23" t="s">
        <v>49</v>
      </c>
      <c r="F674" s="23" t="s">
        <v>46</v>
      </c>
      <c r="G674" s="23" t="s">
        <v>49</v>
      </c>
      <c r="H674" s="47" t="s">
        <v>98</v>
      </c>
      <c r="I674" s="48" t="s">
        <v>286</v>
      </c>
      <c r="K674" s="23" t="s">
        <v>83</v>
      </c>
      <c r="L674" s="38">
        <v>0.5</v>
      </c>
      <c r="R674" s="38">
        <v>9.5</v>
      </c>
      <c r="S674" s="23" t="s">
        <v>47</v>
      </c>
      <c r="T674" s="38">
        <f t="shared" si="598"/>
        <v>4.75</v>
      </c>
      <c r="U674" s="38">
        <f t="shared" si="592"/>
        <v>4.25</v>
      </c>
      <c r="V674" s="22">
        <f t="shared" si="593"/>
        <v>249.05000000000004</v>
      </c>
      <c r="W674" s="19">
        <f t="shared" si="594"/>
        <v>1044</v>
      </c>
      <c r="X674" s="32">
        <f t="shared" si="595"/>
        <v>0.23855363984674333</v>
      </c>
      <c r="Y674" s="31">
        <f t="shared" si="596"/>
        <v>2.4905000000000004</v>
      </c>
      <c r="Z674" s="45">
        <f t="shared" si="597"/>
        <v>24905.000000000004</v>
      </c>
      <c r="AA674" s="23" t="s">
        <v>47</v>
      </c>
    </row>
    <row r="675" spans="1:27" x14ac:dyDescent="0.6">
      <c r="A675" s="53">
        <v>45864</v>
      </c>
      <c r="B675" s="23" t="s">
        <v>49</v>
      </c>
      <c r="F675" s="23" t="s">
        <v>46</v>
      </c>
      <c r="G675" s="23" t="s">
        <v>49</v>
      </c>
      <c r="H675" s="47" t="s">
        <v>98</v>
      </c>
      <c r="I675" s="48" t="s">
        <v>287</v>
      </c>
      <c r="K675" s="23" t="s">
        <v>83</v>
      </c>
      <c r="L675" s="38">
        <v>1.5</v>
      </c>
      <c r="R675" s="38">
        <v>5</v>
      </c>
      <c r="S675" s="23" t="s">
        <v>47</v>
      </c>
      <c r="T675" s="38">
        <f t="shared" si="598"/>
        <v>7.5</v>
      </c>
      <c r="U675" s="38">
        <f t="shared" si="592"/>
        <v>6</v>
      </c>
      <c r="V675" s="22">
        <f t="shared" si="593"/>
        <v>255.05000000000004</v>
      </c>
      <c r="W675" s="19">
        <f t="shared" si="594"/>
        <v>1045.5</v>
      </c>
      <c r="X675" s="32">
        <f t="shared" si="595"/>
        <v>0.24395026303204212</v>
      </c>
      <c r="Y675" s="31">
        <f t="shared" si="596"/>
        <v>2.5505000000000004</v>
      </c>
      <c r="Z675" s="45">
        <f t="shared" si="597"/>
        <v>25505.000000000004</v>
      </c>
      <c r="AA675" s="23" t="s">
        <v>47</v>
      </c>
    </row>
    <row r="676" spans="1:27" x14ac:dyDescent="0.6">
      <c r="A676" s="53">
        <v>45864</v>
      </c>
      <c r="B676" s="23" t="s">
        <v>49</v>
      </c>
      <c r="F676" s="23" t="s">
        <v>46</v>
      </c>
      <c r="G676" s="23" t="s">
        <v>49</v>
      </c>
      <c r="H676" s="47" t="s">
        <v>98</v>
      </c>
      <c r="I676" s="48" t="s">
        <v>288</v>
      </c>
      <c r="K676" s="23" t="s">
        <v>83</v>
      </c>
      <c r="L676" s="38">
        <v>1.5</v>
      </c>
      <c r="R676" s="38">
        <v>4.2</v>
      </c>
      <c r="S676" s="23" t="s">
        <v>47</v>
      </c>
      <c r="T676" s="38">
        <f t="shared" si="598"/>
        <v>6.3</v>
      </c>
      <c r="U676" s="38">
        <f t="shared" si="592"/>
        <v>4.8</v>
      </c>
      <c r="V676" s="22">
        <f t="shared" si="593"/>
        <v>259.85000000000002</v>
      </c>
      <c r="W676" s="19">
        <f t="shared" si="594"/>
        <v>1047</v>
      </c>
      <c r="X676" s="32">
        <f t="shared" si="595"/>
        <v>0.24818529130850051</v>
      </c>
      <c r="Y676" s="31">
        <f t="shared" si="596"/>
        <v>2.5985</v>
      </c>
      <c r="Z676" s="45">
        <f t="shared" si="597"/>
        <v>25985.000000000004</v>
      </c>
      <c r="AA676" s="23" t="s">
        <v>47</v>
      </c>
    </row>
    <row r="677" spans="1:27" x14ac:dyDescent="0.6">
      <c r="A677" s="53">
        <v>45865</v>
      </c>
      <c r="B677" s="23" t="s">
        <v>49</v>
      </c>
      <c r="F677" s="23" t="s">
        <v>46</v>
      </c>
      <c r="G677" s="23" t="s">
        <v>49</v>
      </c>
      <c r="H677" s="47" t="s">
        <v>98</v>
      </c>
      <c r="I677" s="23" t="s">
        <v>59</v>
      </c>
      <c r="K677" s="23" t="s">
        <v>50</v>
      </c>
      <c r="L677" s="38">
        <v>1.5</v>
      </c>
      <c r="R677" s="37">
        <v>6.93</v>
      </c>
      <c r="S677" s="23" t="s">
        <v>48</v>
      </c>
      <c r="T677" s="38" t="str">
        <f t="shared" si="598"/>
        <v>0.00</v>
      </c>
      <c r="U677" s="38">
        <f t="shared" ref="U677" si="625">-$L677+T677</f>
        <v>-1.5</v>
      </c>
      <c r="V677" s="22">
        <f t="shared" ref="V677" si="626">V676+U677</f>
        <v>258.35000000000002</v>
      </c>
      <c r="W677" s="19">
        <f t="shared" ref="W677" si="627">W676+L677</f>
        <v>1048.5</v>
      </c>
      <c r="X677" s="32">
        <f t="shared" ref="X677" si="628">SUM(V677/W677)</f>
        <v>0.24639961850262282</v>
      </c>
      <c r="Y677" s="31">
        <f t="shared" ref="Y677" si="629">V677/100</f>
        <v>2.5835000000000004</v>
      </c>
      <c r="Z677" s="45">
        <f t="shared" ref="Z677" si="630">V677*100</f>
        <v>25835.000000000004</v>
      </c>
      <c r="AA677" s="23" t="s">
        <v>48</v>
      </c>
    </row>
    <row r="678" spans="1:27" x14ac:dyDescent="0.6">
      <c r="A678" s="53">
        <v>45870</v>
      </c>
      <c r="B678" s="23" t="s">
        <v>49</v>
      </c>
      <c r="F678" s="23" t="s">
        <v>46</v>
      </c>
      <c r="G678" s="23" t="s">
        <v>49</v>
      </c>
      <c r="H678" s="47" t="s">
        <v>99</v>
      </c>
      <c r="I678" s="23" t="s">
        <v>289</v>
      </c>
      <c r="K678" s="23" t="s">
        <v>83</v>
      </c>
      <c r="L678" s="7">
        <v>0.75</v>
      </c>
      <c r="R678" s="38">
        <v>8.5</v>
      </c>
      <c r="S678" s="23" t="s">
        <v>48</v>
      </c>
      <c r="T678" s="38" t="str">
        <f t="shared" si="598"/>
        <v>0.00</v>
      </c>
      <c r="U678" s="38">
        <f t="shared" ref="U678" si="631">-$L678+T678</f>
        <v>-0.75</v>
      </c>
      <c r="V678" s="22">
        <f t="shared" ref="V678" si="632">V677+U678</f>
        <v>257.60000000000002</v>
      </c>
      <c r="W678" s="19">
        <f t="shared" ref="W678" si="633">W677+L678</f>
        <v>1049.25</v>
      </c>
      <c r="X678" s="32">
        <f t="shared" ref="X678" si="634">SUM(V678/W678)</f>
        <v>0.24550869668811057</v>
      </c>
      <c r="Y678" s="31">
        <f t="shared" ref="Y678" si="635">V678/100</f>
        <v>2.5760000000000001</v>
      </c>
      <c r="Z678" s="45">
        <f t="shared" ref="Z678" si="636">V678*100</f>
        <v>25760.000000000004</v>
      </c>
      <c r="AA678" s="23" t="s">
        <v>48</v>
      </c>
    </row>
    <row r="679" spans="1:27" x14ac:dyDescent="0.6">
      <c r="A679" s="53">
        <v>45871</v>
      </c>
      <c r="B679" s="23" t="s">
        <v>49</v>
      </c>
      <c r="F679" s="23" t="s">
        <v>46</v>
      </c>
      <c r="G679" s="23" t="s">
        <v>49</v>
      </c>
      <c r="H679" s="47" t="s">
        <v>99</v>
      </c>
      <c r="I679" s="48" t="s">
        <v>190</v>
      </c>
      <c r="K679" s="23" t="s">
        <v>83</v>
      </c>
      <c r="L679" s="38">
        <v>1.5</v>
      </c>
      <c r="R679" s="38">
        <v>6</v>
      </c>
      <c r="S679" s="23" t="s">
        <v>47</v>
      </c>
      <c r="T679" s="38">
        <f t="shared" si="598"/>
        <v>9</v>
      </c>
      <c r="U679" s="38">
        <f t="shared" ref="U679:U680" si="637">-$L679+T679</f>
        <v>7.5</v>
      </c>
      <c r="V679" s="22">
        <f t="shared" ref="V679:V680" si="638">V678+U679</f>
        <v>265.10000000000002</v>
      </c>
      <c r="W679" s="19">
        <f t="shared" ref="W679:W680" si="639">W678+L679</f>
        <v>1050.75</v>
      </c>
      <c r="X679" s="32">
        <f t="shared" ref="X679:X680" si="640">SUM(V679/W679)</f>
        <v>0.25229597906257439</v>
      </c>
      <c r="Y679" s="31">
        <f t="shared" ref="Y679:Y680" si="641">V679/100</f>
        <v>2.6510000000000002</v>
      </c>
      <c r="Z679" s="45">
        <f t="shared" ref="Z679:Z680" si="642">V679*100</f>
        <v>26510.000000000004</v>
      </c>
      <c r="AA679" s="23" t="s">
        <v>47</v>
      </c>
    </row>
    <row r="680" spans="1:27" x14ac:dyDescent="0.6">
      <c r="A680" s="53">
        <v>45871</v>
      </c>
      <c r="B680" s="23" t="s">
        <v>49</v>
      </c>
      <c r="F680" s="23" t="s">
        <v>46</v>
      </c>
      <c r="G680" s="23" t="s">
        <v>49</v>
      </c>
      <c r="H680" s="47" t="s">
        <v>99</v>
      </c>
      <c r="I680" s="23" t="s">
        <v>59</v>
      </c>
      <c r="K680" s="23" t="s">
        <v>50</v>
      </c>
      <c r="L680" s="38">
        <v>2</v>
      </c>
      <c r="R680" s="38">
        <v>4.1100000000000003</v>
      </c>
      <c r="S680" s="23" t="s">
        <v>48</v>
      </c>
      <c r="T680" s="38" t="str">
        <f t="shared" si="598"/>
        <v>0.00</v>
      </c>
      <c r="U680" s="38">
        <f t="shared" si="637"/>
        <v>-2</v>
      </c>
      <c r="V680" s="22">
        <f t="shared" si="638"/>
        <v>263.10000000000002</v>
      </c>
      <c r="W680" s="19">
        <f t="shared" si="639"/>
        <v>1052.75</v>
      </c>
      <c r="X680" s="32">
        <f t="shared" si="640"/>
        <v>0.2499168843505106</v>
      </c>
      <c r="Y680" s="31">
        <f t="shared" si="641"/>
        <v>2.6310000000000002</v>
      </c>
      <c r="Z680" s="45">
        <f t="shared" si="642"/>
        <v>26310.000000000004</v>
      </c>
      <c r="AA680" s="23" t="s">
        <v>48</v>
      </c>
    </row>
    <row r="681" spans="1:27" x14ac:dyDescent="0.6">
      <c r="A681" s="53">
        <v>45872</v>
      </c>
      <c r="B681" s="23" t="s">
        <v>49</v>
      </c>
      <c r="F681" s="23" t="s">
        <v>46</v>
      </c>
      <c r="G681" s="23" t="s">
        <v>49</v>
      </c>
      <c r="H681" s="47" t="s">
        <v>99</v>
      </c>
      <c r="I681" s="48" t="s">
        <v>290</v>
      </c>
      <c r="K681" s="23" t="s">
        <v>83</v>
      </c>
      <c r="L681" s="38">
        <v>1.5</v>
      </c>
      <c r="R681" s="38">
        <v>2.8</v>
      </c>
      <c r="S681" s="23" t="s">
        <v>47</v>
      </c>
      <c r="T681" s="38">
        <f t="shared" si="598"/>
        <v>4.2</v>
      </c>
      <c r="U681" s="38">
        <f t="shared" ref="U681" si="643">-$L681+T681</f>
        <v>2.7</v>
      </c>
      <c r="V681" s="22">
        <f t="shared" ref="V681" si="644">V680+U681</f>
        <v>265.8</v>
      </c>
      <c r="W681" s="19">
        <f t="shared" ref="W681" si="645">W680+L681</f>
        <v>1054.25</v>
      </c>
      <c r="X681" s="32">
        <f t="shared" ref="X681" si="646">SUM(V681/W681)</f>
        <v>0.25212236186862702</v>
      </c>
      <c r="Y681" s="31">
        <f t="shared" ref="Y681" si="647">V681/100</f>
        <v>2.6579999999999999</v>
      </c>
      <c r="Z681" s="45">
        <f t="shared" ref="Z681" si="648">V681*100</f>
        <v>26580</v>
      </c>
      <c r="AA681" s="23" t="s">
        <v>47</v>
      </c>
    </row>
    <row r="682" spans="1:27" x14ac:dyDescent="0.6">
      <c r="A682" s="53">
        <v>45878</v>
      </c>
      <c r="B682" s="23" t="s">
        <v>49</v>
      </c>
      <c r="F682" s="23" t="s">
        <v>46</v>
      </c>
      <c r="G682" s="23" t="s">
        <v>49</v>
      </c>
      <c r="H682" s="47" t="s">
        <v>100</v>
      </c>
      <c r="I682" s="48" t="s">
        <v>261</v>
      </c>
      <c r="K682" s="23" t="s">
        <v>83</v>
      </c>
      <c r="L682" s="38">
        <v>2.5</v>
      </c>
      <c r="R682" s="38">
        <v>2.1</v>
      </c>
      <c r="S682" s="23" t="s">
        <v>47</v>
      </c>
      <c r="T682" s="38">
        <f t="shared" si="598"/>
        <v>5.25</v>
      </c>
      <c r="U682" s="38">
        <f t="shared" ref="U682" si="649">-$L682+T682</f>
        <v>2.75</v>
      </c>
      <c r="V682" s="22">
        <f t="shared" ref="V682" si="650">V681+U682</f>
        <v>268.55</v>
      </c>
      <c r="W682" s="19">
        <f t="shared" ref="W682" si="651">W681+L682</f>
        <v>1056.75</v>
      </c>
      <c r="X682" s="32">
        <f t="shared" ref="X682" si="652">SUM(V682/W682)</f>
        <v>0.25412822332623614</v>
      </c>
      <c r="Y682" s="31">
        <f t="shared" ref="Y682" si="653">V682/100</f>
        <v>2.6855000000000002</v>
      </c>
      <c r="Z682" s="45">
        <f t="shared" ref="Z682" si="654">V682*100</f>
        <v>26855</v>
      </c>
      <c r="AA682" s="23" t="s">
        <v>47</v>
      </c>
    </row>
    <row r="683" spans="1:27" x14ac:dyDescent="0.6">
      <c r="A683" s="53">
        <v>45879</v>
      </c>
      <c r="B683" s="23" t="s">
        <v>49</v>
      </c>
      <c r="F683" s="23" t="s">
        <v>46</v>
      </c>
      <c r="G683" s="23" t="s">
        <v>49</v>
      </c>
      <c r="H683" s="47" t="s">
        <v>100</v>
      </c>
      <c r="I683" s="23" t="s">
        <v>291</v>
      </c>
      <c r="K683" s="23" t="s">
        <v>83</v>
      </c>
      <c r="L683" s="38">
        <v>1.5</v>
      </c>
      <c r="R683" s="38">
        <v>7</v>
      </c>
      <c r="S683" s="23" t="s">
        <v>48</v>
      </c>
      <c r="T683" s="38" t="str">
        <f t="shared" si="598"/>
        <v>0.00</v>
      </c>
      <c r="U683" s="38">
        <f t="shared" ref="U683" si="655">-$L683+T683</f>
        <v>-1.5</v>
      </c>
      <c r="V683" s="22">
        <f t="shared" ref="V683" si="656">V682+U683</f>
        <v>267.05</v>
      </c>
      <c r="W683" s="19">
        <f t="shared" ref="W683" si="657">W682+L683</f>
        <v>1058.25</v>
      </c>
      <c r="X683" s="32">
        <f t="shared" ref="X683" si="658">SUM(V683/W683)</f>
        <v>0.25235057878573119</v>
      </c>
      <c r="Y683" s="31">
        <f t="shared" ref="Y683" si="659">V683/100</f>
        <v>2.6705000000000001</v>
      </c>
      <c r="Z683" s="45">
        <f t="shared" ref="Z683" si="660">V683*100</f>
        <v>26705</v>
      </c>
      <c r="AA683" s="23" t="s">
        <v>48</v>
      </c>
    </row>
    <row r="684" spans="1:27" x14ac:dyDescent="0.6">
      <c r="A684" s="53">
        <v>45879</v>
      </c>
      <c r="B684" s="23" t="s">
        <v>49</v>
      </c>
      <c r="D684" s="23" t="s">
        <v>46</v>
      </c>
      <c r="E684" s="23" t="s">
        <v>49</v>
      </c>
      <c r="F684" s="23" t="s">
        <v>46</v>
      </c>
      <c r="G684" s="23" t="s">
        <v>49</v>
      </c>
      <c r="H684" s="47" t="s">
        <v>100</v>
      </c>
      <c r="I684" s="23" t="s">
        <v>265</v>
      </c>
      <c r="K684" s="23" t="s">
        <v>83</v>
      </c>
      <c r="L684" s="38">
        <v>1.5</v>
      </c>
      <c r="R684" s="38">
        <v>8.5</v>
      </c>
      <c r="S684" s="23" t="s">
        <v>48</v>
      </c>
      <c r="T684" s="38" t="str">
        <f t="shared" si="598"/>
        <v>0.00</v>
      </c>
      <c r="U684" s="38">
        <f t="shared" ref="U684:U685" si="661">-$L684+T684</f>
        <v>-1.5</v>
      </c>
      <c r="V684" s="22">
        <f t="shared" ref="V684:V685" si="662">V683+U684</f>
        <v>265.55</v>
      </c>
      <c r="W684" s="19">
        <f t="shared" ref="W684:W685" si="663">W683+L684</f>
        <v>1059.75</v>
      </c>
      <c r="X684" s="32">
        <f t="shared" ref="X684:X685" si="664">SUM(V684/W684)</f>
        <v>0.25057796650153341</v>
      </c>
      <c r="Y684" s="31">
        <f t="shared" ref="Y684:Y685" si="665">V684/100</f>
        <v>2.6555</v>
      </c>
      <c r="Z684" s="45">
        <f t="shared" ref="Z684:Z685" si="666">V684*100</f>
        <v>26555</v>
      </c>
      <c r="AA684" s="23" t="s">
        <v>48</v>
      </c>
    </row>
    <row r="685" spans="1:27" x14ac:dyDescent="0.6">
      <c r="A685" s="53">
        <v>45884</v>
      </c>
      <c r="B685" s="23" t="s">
        <v>49</v>
      </c>
      <c r="F685" s="23" t="s">
        <v>46</v>
      </c>
      <c r="G685" s="23" t="s">
        <v>49</v>
      </c>
      <c r="H685" s="47" t="s">
        <v>101</v>
      </c>
      <c r="I685" s="23" t="s">
        <v>242</v>
      </c>
      <c r="K685" s="23" t="s">
        <v>83</v>
      </c>
      <c r="L685" s="38">
        <v>2</v>
      </c>
      <c r="R685" s="38">
        <v>5</v>
      </c>
      <c r="S685" s="23" t="s">
        <v>48</v>
      </c>
      <c r="T685" s="38" t="str">
        <f t="shared" si="598"/>
        <v>0.00</v>
      </c>
      <c r="U685" s="38">
        <f t="shared" si="661"/>
        <v>-2</v>
      </c>
      <c r="V685" s="22">
        <f t="shared" si="662"/>
        <v>263.55</v>
      </c>
      <c r="W685" s="19">
        <f t="shared" si="663"/>
        <v>1061.75</v>
      </c>
      <c r="X685" s="32">
        <f t="shared" si="664"/>
        <v>0.2482222745467389</v>
      </c>
      <c r="Y685" s="31">
        <f t="shared" si="665"/>
        <v>2.6355</v>
      </c>
      <c r="Z685" s="45">
        <f t="shared" si="666"/>
        <v>26355</v>
      </c>
      <c r="AA685" s="23" t="s">
        <v>48</v>
      </c>
    </row>
    <row r="686" spans="1:27" x14ac:dyDescent="0.6">
      <c r="A686" s="53">
        <v>45885</v>
      </c>
      <c r="B686" s="23" t="s">
        <v>49</v>
      </c>
      <c r="F686" s="23" t="s">
        <v>46</v>
      </c>
      <c r="G686" s="23" t="s">
        <v>49</v>
      </c>
      <c r="H686" s="47" t="s">
        <v>101</v>
      </c>
      <c r="I686" s="23" t="s">
        <v>292</v>
      </c>
      <c r="K686" s="23" t="s">
        <v>83</v>
      </c>
      <c r="L686" s="38">
        <v>1.5</v>
      </c>
      <c r="R686" s="38">
        <v>6.5</v>
      </c>
      <c r="S686" s="23" t="s">
        <v>48</v>
      </c>
      <c r="T686" s="38" t="str">
        <f t="shared" si="598"/>
        <v>0.00</v>
      </c>
      <c r="U686" s="38">
        <f t="shared" ref="U686" si="667">-$L686+T686</f>
        <v>-1.5</v>
      </c>
      <c r="V686" s="22">
        <f t="shared" ref="V686" si="668">V685+U686</f>
        <v>262.05</v>
      </c>
      <c r="W686" s="19">
        <f t="shared" ref="W686" si="669">W685+L686</f>
        <v>1063.25</v>
      </c>
      <c r="X686" s="32">
        <f t="shared" ref="X686" si="670">SUM(V686/W686)</f>
        <v>0.24646132142017402</v>
      </c>
      <c r="Y686" s="31">
        <f t="shared" ref="Y686" si="671">V686/100</f>
        <v>2.6205000000000003</v>
      </c>
      <c r="Z686" s="45">
        <f t="shared" ref="Z686" si="672">V686*100</f>
        <v>26205</v>
      </c>
      <c r="AA686" s="23" t="s">
        <v>48</v>
      </c>
    </row>
    <row r="687" spans="1:27" x14ac:dyDescent="0.6">
      <c r="A687" s="53">
        <v>45886</v>
      </c>
      <c r="B687" s="23" t="s">
        <v>49</v>
      </c>
      <c r="F687" s="23" t="s">
        <v>46</v>
      </c>
      <c r="G687" s="23" t="s">
        <v>49</v>
      </c>
      <c r="H687" s="47" t="s">
        <v>101</v>
      </c>
      <c r="I687" s="48" t="s">
        <v>59</v>
      </c>
      <c r="K687" s="23" t="s">
        <v>50</v>
      </c>
      <c r="L687" s="38">
        <v>1.5</v>
      </c>
      <c r="R687" s="38">
        <v>6.19</v>
      </c>
      <c r="S687" s="23" t="s">
        <v>47</v>
      </c>
      <c r="T687" s="38">
        <f t="shared" si="598"/>
        <v>9.2899999999999991</v>
      </c>
      <c r="U687" s="38">
        <f t="shared" ref="U687" si="673">-$L687+T687</f>
        <v>7.7899999999999991</v>
      </c>
      <c r="V687" s="22">
        <f t="shared" ref="V687" si="674">V686+U687</f>
        <v>269.84000000000003</v>
      </c>
      <c r="W687" s="19">
        <f t="shared" ref="W687" si="675">W686+L687</f>
        <v>1064.75</v>
      </c>
      <c r="X687" s="32">
        <f t="shared" ref="X687" si="676">SUM(V687/W687)</f>
        <v>0.25343038271894813</v>
      </c>
      <c r="Y687" s="31">
        <f t="shared" ref="Y687" si="677">V687/100</f>
        <v>2.6984000000000004</v>
      </c>
      <c r="Z687" s="45">
        <f t="shared" ref="Z687" si="678">V687*100</f>
        <v>26984.000000000004</v>
      </c>
      <c r="AA687" s="23" t="s">
        <v>47</v>
      </c>
    </row>
    <row r="688" spans="1:27" x14ac:dyDescent="0.6">
      <c r="A688" s="53">
        <v>45891</v>
      </c>
      <c r="B688" s="23" t="s">
        <v>49</v>
      </c>
      <c r="F688" s="23" t="s">
        <v>46</v>
      </c>
      <c r="G688" s="23" t="s">
        <v>49</v>
      </c>
      <c r="H688" s="47" t="s">
        <v>184</v>
      </c>
      <c r="I688" s="48" t="s">
        <v>248</v>
      </c>
      <c r="K688" s="23" t="s">
        <v>83</v>
      </c>
      <c r="L688" s="38">
        <v>2</v>
      </c>
      <c r="R688" s="38">
        <v>4</v>
      </c>
      <c r="S688" s="23" t="s">
        <v>47</v>
      </c>
      <c r="T688" s="38">
        <f t="shared" si="598"/>
        <v>8</v>
      </c>
      <c r="U688" s="38">
        <f t="shared" ref="U688" si="679">-$L688+T688</f>
        <v>6</v>
      </c>
      <c r="V688" s="22">
        <f t="shared" ref="V688" si="680">V687+U688</f>
        <v>275.84000000000003</v>
      </c>
      <c r="W688" s="19">
        <f t="shared" ref="W688" si="681">W687+L688</f>
        <v>1066.75</v>
      </c>
      <c r="X688" s="32">
        <f t="shared" ref="X688" si="682">SUM(V688/W688)</f>
        <v>0.25857979845324586</v>
      </c>
      <c r="Y688" s="31">
        <f t="shared" ref="Y688" si="683">V688/100</f>
        <v>2.7584000000000004</v>
      </c>
      <c r="Z688" s="45">
        <f t="shared" ref="Z688" si="684">V688*100</f>
        <v>27584.000000000004</v>
      </c>
      <c r="AA688" s="23" t="s">
        <v>47</v>
      </c>
    </row>
    <row r="689" spans="1:27" x14ac:dyDescent="0.6">
      <c r="A689" s="53">
        <v>45892</v>
      </c>
      <c r="B689" s="23" t="s">
        <v>49</v>
      </c>
      <c r="F689" s="23" t="s">
        <v>46</v>
      </c>
      <c r="G689" s="23" t="s">
        <v>49</v>
      </c>
      <c r="H689" s="47" t="s">
        <v>184</v>
      </c>
      <c r="I689" s="48" t="s">
        <v>59</v>
      </c>
      <c r="K689" s="23" t="s">
        <v>50</v>
      </c>
      <c r="L689" s="38">
        <v>1.5</v>
      </c>
      <c r="R689" s="38">
        <v>4.8899999999999997</v>
      </c>
      <c r="S689" s="23" t="s">
        <v>47</v>
      </c>
      <c r="T689" s="38">
        <f t="shared" si="598"/>
        <v>7.34</v>
      </c>
      <c r="U689" s="38">
        <f t="shared" ref="U689" si="685">-$L689+T689</f>
        <v>5.84</v>
      </c>
      <c r="V689" s="22">
        <f t="shared" ref="V689" si="686">V688+U689</f>
        <v>281.68</v>
      </c>
      <c r="W689" s="19">
        <f t="shared" ref="W689" si="687">W688+L689</f>
        <v>1068.25</v>
      </c>
      <c r="X689" s="32">
        <f t="shared" ref="X689" si="688">SUM(V689/W689)</f>
        <v>0.26368359466417035</v>
      </c>
      <c r="Y689" s="31">
        <f t="shared" ref="Y689" si="689">V689/100</f>
        <v>2.8168000000000002</v>
      </c>
      <c r="Z689" s="45">
        <f t="shared" ref="Z689" si="690">V689*100</f>
        <v>28168</v>
      </c>
      <c r="AA689" s="23" t="s">
        <v>47</v>
      </c>
    </row>
    <row r="690" spans="1:27" x14ac:dyDescent="0.6">
      <c r="A690" s="53">
        <v>45893</v>
      </c>
      <c r="B690" s="23" t="s">
        <v>49</v>
      </c>
      <c r="F690" s="23" t="s">
        <v>46</v>
      </c>
      <c r="G690" s="23" t="s">
        <v>49</v>
      </c>
      <c r="H690" s="47" t="s">
        <v>184</v>
      </c>
      <c r="I690" s="23" t="s">
        <v>242</v>
      </c>
      <c r="K690" s="23" t="s">
        <v>83</v>
      </c>
      <c r="L690" s="38">
        <v>2</v>
      </c>
      <c r="R690" s="38">
        <v>4.5</v>
      </c>
      <c r="S690" s="23" t="s">
        <v>48</v>
      </c>
      <c r="T690" s="38" t="str">
        <f>IF(($AA690="W"),ROUND(($L690*$R690),2),"0.00")</f>
        <v>0.00</v>
      </c>
      <c r="U690" s="38">
        <f t="shared" ref="U690" si="691">-$L690+T690</f>
        <v>-2</v>
      </c>
      <c r="V690" s="22">
        <f t="shared" ref="V690" si="692">V689+U690</f>
        <v>279.68</v>
      </c>
      <c r="W690" s="19">
        <f t="shared" ref="W690" si="693">W689+L690</f>
        <v>1070.25</v>
      </c>
      <c r="X690" s="32">
        <f t="shared" ref="X690" si="694">SUM(V690/W690)</f>
        <v>0.26132212099976643</v>
      </c>
      <c r="Y690" s="31">
        <f t="shared" ref="Y690" si="695">V690/100</f>
        <v>2.7968000000000002</v>
      </c>
      <c r="Z690" s="45">
        <f t="shared" ref="Z690" si="696">V690*100</f>
        <v>27968</v>
      </c>
      <c r="AA690" s="23" t="s">
        <v>48</v>
      </c>
    </row>
    <row r="691" spans="1:27" x14ac:dyDescent="0.6">
      <c r="A691" s="53">
        <v>45897</v>
      </c>
      <c r="B691" s="23" t="s">
        <v>49</v>
      </c>
      <c r="F691" s="23" t="s">
        <v>46</v>
      </c>
      <c r="G691" s="23" t="s">
        <v>49</v>
      </c>
      <c r="H691" s="47" t="s">
        <v>293</v>
      </c>
      <c r="I691" s="48" t="s">
        <v>294</v>
      </c>
      <c r="K691" s="23" t="s">
        <v>83</v>
      </c>
      <c r="L691" s="38">
        <v>3</v>
      </c>
      <c r="R691" s="38">
        <v>6</v>
      </c>
      <c r="S691" s="23" t="s">
        <v>47</v>
      </c>
      <c r="T691" s="38">
        <f t="shared" si="598"/>
        <v>18</v>
      </c>
      <c r="U691" s="38">
        <f t="shared" ref="U691:U694" si="697">-$L691+T691</f>
        <v>15</v>
      </c>
      <c r="V691" s="22">
        <f t="shared" ref="V691:V694" si="698">V690+U691</f>
        <v>294.68</v>
      </c>
      <c r="W691" s="19">
        <f t="shared" ref="W691:W694" si="699">W690+L691</f>
        <v>1073.25</v>
      </c>
      <c r="X691" s="32">
        <f t="shared" ref="X691:X694" si="700">SUM(V691/W691)</f>
        <v>0.27456790123456792</v>
      </c>
      <c r="Y691" s="31">
        <f t="shared" ref="Y691:Y694" si="701">V691/100</f>
        <v>2.9468000000000001</v>
      </c>
      <c r="Z691" s="45">
        <f t="shared" ref="Z691:Z694" si="702">V691*100</f>
        <v>29468</v>
      </c>
      <c r="AA691" s="23" t="s">
        <v>47</v>
      </c>
    </row>
    <row r="692" spans="1:27" x14ac:dyDescent="0.6">
      <c r="A692" s="53">
        <v>45897</v>
      </c>
      <c r="B692" s="23" t="s">
        <v>49</v>
      </c>
      <c r="F692" s="23" t="s">
        <v>46</v>
      </c>
      <c r="G692" s="23" t="s">
        <v>49</v>
      </c>
      <c r="H692" s="47" t="s">
        <v>293</v>
      </c>
      <c r="I692" s="23" t="s">
        <v>295</v>
      </c>
      <c r="K692" s="23" t="s">
        <v>83</v>
      </c>
      <c r="L692" s="38">
        <v>1.5</v>
      </c>
      <c r="R692" s="38">
        <v>26</v>
      </c>
      <c r="S692" s="23" t="s">
        <v>48</v>
      </c>
      <c r="T692" s="38" t="str">
        <f>IF(($AA692="W"),ROUND(($L692*$R692),2),"0.00")</f>
        <v>0.00</v>
      </c>
      <c r="U692" s="38">
        <f t="shared" si="697"/>
        <v>-1.5</v>
      </c>
      <c r="V692" s="22">
        <f t="shared" si="698"/>
        <v>293.18</v>
      </c>
      <c r="W692" s="19">
        <f t="shared" si="699"/>
        <v>1074.75</v>
      </c>
      <c r="X692" s="32">
        <f t="shared" si="700"/>
        <v>0.27278902070248895</v>
      </c>
      <c r="Y692" s="31">
        <f t="shared" si="701"/>
        <v>2.9318</v>
      </c>
      <c r="Z692" s="45">
        <f t="shared" si="702"/>
        <v>29318</v>
      </c>
      <c r="AA692" s="23" t="s">
        <v>48</v>
      </c>
    </row>
    <row r="693" spans="1:27" x14ac:dyDescent="0.6">
      <c r="A693" s="53">
        <v>45897</v>
      </c>
      <c r="B693" s="23" t="s">
        <v>49</v>
      </c>
      <c r="F693" s="23" t="s">
        <v>46</v>
      </c>
      <c r="G693" s="23" t="s">
        <v>49</v>
      </c>
      <c r="H693" s="47" t="s">
        <v>293</v>
      </c>
      <c r="I693" s="23" t="s">
        <v>296</v>
      </c>
      <c r="K693" s="23" t="s">
        <v>83</v>
      </c>
      <c r="L693" s="38">
        <v>0.5</v>
      </c>
      <c r="R693" s="38">
        <v>51</v>
      </c>
      <c r="S693" s="23" t="s">
        <v>48</v>
      </c>
      <c r="T693" s="38" t="str">
        <f t="shared" si="598"/>
        <v>0.00</v>
      </c>
      <c r="U693" s="38">
        <f t="shared" si="697"/>
        <v>-0.5</v>
      </c>
      <c r="V693" s="22">
        <f t="shared" si="698"/>
        <v>292.68</v>
      </c>
      <c r="W693" s="19">
        <f t="shared" si="699"/>
        <v>1075.25</v>
      </c>
      <c r="X693" s="32">
        <f t="shared" si="700"/>
        <v>0.27219716345036038</v>
      </c>
      <c r="Y693" s="31">
        <f t="shared" si="701"/>
        <v>2.9268000000000001</v>
      </c>
      <c r="Z693" s="45">
        <f t="shared" si="702"/>
        <v>29268</v>
      </c>
      <c r="AA693" s="23" t="s">
        <v>48</v>
      </c>
    </row>
    <row r="694" spans="1:27" x14ac:dyDescent="0.6">
      <c r="A694" s="53">
        <v>45897</v>
      </c>
      <c r="B694" s="23" t="s">
        <v>49</v>
      </c>
      <c r="F694" s="23" t="s">
        <v>46</v>
      </c>
      <c r="G694" s="23" t="s">
        <v>49</v>
      </c>
      <c r="H694" s="47" t="s">
        <v>293</v>
      </c>
      <c r="I694" s="23" t="s">
        <v>297</v>
      </c>
      <c r="K694" s="23" t="s">
        <v>83</v>
      </c>
      <c r="L694" s="38">
        <v>3</v>
      </c>
      <c r="R694" s="38">
        <v>8</v>
      </c>
      <c r="S694" s="23" t="s">
        <v>48</v>
      </c>
      <c r="T694" s="38" t="str">
        <f t="shared" si="598"/>
        <v>0.00</v>
      </c>
      <c r="U694" s="38">
        <f t="shared" si="697"/>
        <v>-3</v>
      </c>
      <c r="V694" s="22">
        <f t="shared" si="698"/>
        <v>289.68</v>
      </c>
      <c r="W694" s="19">
        <f t="shared" si="699"/>
        <v>1078.25</v>
      </c>
      <c r="X694" s="32">
        <f t="shared" si="700"/>
        <v>0.26865754695107813</v>
      </c>
      <c r="Y694" s="31">
        <f t="shared" si="701"/>
        <v>2.8968000000000003</v>
      </c>
      <c r="Z694" s="45">
        <f t="shared" si="702"/>
        <v>28968</v>
      </c>
      <c r="AA694" s="23" t="s">
        <v>48</v>
      </c>
    </row>
    <row r="695" spans="1:27" x14ac:dyDescent="0.6">
      <c r="A695" s="53">
        <v>45906</v>
      </c>
      <c r="B695" s="23" t="s">
        <v>49</v>
      </c>
      <c r="F695" s="23" t="s">
        <v>46</v>
      </c>
      <c r="G695" s="23" t="s">
        <v>49</v>
      </c>
      <c r="H695" s="47" t="s">
        <v>298</v>
      </c>
      <c r="I695" s="23" t="s">
        <v>299</v>
      </c>
      <c r="K695" s="23" t="s">
        <v>83</v>
      </c>
      <c r="L695" s="38">
        <v>1.5</v>
      </c>
      <c r="R695" s="38">
        <v>5.2</v>
      </c>
      <c r="S695" s="23" t="s">
        <v>48</v>
      </c>
      <c r="T695" s="38" t="str">
        <f t="shared" si="598"/>
        <v>0.00</v>
      </c>
      <c r="U695" s="38">
        <f t="shared" ref="U695" si="703">-$L695+T695</f>
        <v>-1.5</v>
      </c>
      <c r="V695" s="22">
        <f t="shared" ref="V695" si="704">V694+U695</f>
        <v>288.18</v>
      </c>
      <c r="W695" s="19">
        <f t="shared" ref="W695" si="705">W694+L695</f>
        <v>1079.75</v>
      </c>
      <c r="X695" s="32">
        <f t="shared" ref="X695" si="706">SUM(V695/W695)</f>
        <v>0.26689511460986343</v>
      </c>
      <c r="Y695" s="31">
        <f t="shared" ref="Y695" si="707">V695/100</f>
        <v>2.8818000000000001</v>
      </c>
      <c r="Z695" s="45">
        <f t="shared" ref="Z695" si="708">V695*100</f>
        <v>28818</v>
      </c>
      <c r="AA695" s="23" t="s">
        <v>48</v>
      </c>
    </row>
    <row r="696" spans="1:27" x14ac:dyDescent="0.6">
      <c r="A696" s="53">
        <v>45907</v>
      </c>
      <c r="B696" s="23" t="s">
        <v>49</v>
      </c>
      <c r="F696" s="23" t="s">
        <v>46</v>
      </c>
      <c r="G696" s="23" t="s">
        <v>49</v>
      </c>
      <c r="H696" s="47" t="s">
        <v>300</v>
      </c>
      <c r="I696" s="23" t="s">
        <v>301</v>
      </c>
      <c r="K696" s="23" t="s">
        <v>83</v>
      </c>
      <c r="L696" s="38">
        <v>1.5</v>
      </c>
      <c r="R696" s="38">
        <v>6.25</v>
      </c>
      <c r="S696" s="23" t="s">
        <v>48</v>
      </c>
      <c r="T696" s="38" t="str">
        <f t="shared" si="598"/>
        <v>0.00</v>
      </c>
      <c r="U696" s="38">
        <f t="shared" ref="U696" si="709">-$L696+T696</f>
        <v>-1.5</v>
      </c>
      <c r="V696" s="22">
        <f t="shared" ref="V696" si="710">V695+U696</f>
        <v>286.68</v>
      </c>
      <c r="W696" s="19">
        <f t="shared" ref="W696" si="711">W695+L696</f>
        <v>1081.25</v>
      </c>
      <c r="X696" s="32">
        <f t="shared" ref="X696" si="712">SUM(V696/W696)</f>
        <v>0.26513757225433526</v>
      </c>
      <c r="Y696" s="31">
        <f t="shared" ref="Y696" si="713">V696/100</f>
        <v>2.8668</v>
      </c>
      <c r="Z696" s="45">
        <f t="shared" ref="Z696" si="714">V696*100</f>
        <v>28668</v>
      </c>
      <c r="AA696" s="23" t="s">
        <v>48</v>
      </c>
    </row>
    <row r="697" spans="1:27" x14ac:dyDescent="0.6">
      <c r="A697" s="53">
        <v>45920</v>
      </c>
      <c r="B697" s="23" t="s">
        <v>49</v>
      </c>
      <c r="F697" s="23" t="s">
        <v>46</v>
      </c>
      <c r="G697" s="23" t="s">
        <v>49</v>
      </c>
      <c r="H697" s="47" t="s">
        <v>300</v>
      </c>
      <c r="I697" s="23" t="s">
        <v>59</v>
      </c>
      <c r="K697" s="23" t="s">
        <v>50</v>
      </c>
      <c r="L697" s="38">
        <v>1.5</v>
      </c>
      <c r="R697" s="38">
        <v>5.66</v>
      </c>
      <c r="S697" s="23" t="s">
        <v>48</v>
      </c>
      <c r="T697" s="38" t="str">
        <f t="shared" si="598"/>
        <v>0.00</v>
      </c>
      <c r="U697" s="38">
        <f t="shared" ref="U697:U698" si="715">-$L697+T697</f>
        <v>-1.5</v>
      </c>
      <c r="V697" s="22">
        <f t="shared" ref="V697:V698" si="716">V696+U697</f>
        <v>285.18</v>
      </c>
      <c r="W697" s="19">
        <f t="shared" ref="W697:W698" si="717">W696+L697</f>
        <v>1082.75</v>
      </c>
      <c r="X697" s="32">
        <f t="shared" ref="X697:X698" si="718">SUM(V697/W697)</f>
        <v>0.26338489956130223</v>
      </c>
      <c r="Y697" s="31">
        <f t="shared" ref="Y697:Y698" si="719">V697/100</f>
        <v>2.8517999999999999</v>
      </c>
      <c r="Z697" s="45">
        <f t="shared" ref="Z697:Z698" si="720">V697*100</f>
        <v>28518</v>
      </c>
      <c r="AA697" s="23" t="s">
        <v>48</v>
      </c>
    </row>
    <row r="698" spans="1:27" x14ac:dyDescent="0.6">
      <c r="A698" s="53">
        <v>45921</v>
      </c>
      <c r="B698" s="23" t="s">
        <v>49</v>
      </c>
      <c r="F698" s="23" t="s">
        <v>46</v>
      </c>
      <c r="G698" s="23" t="s">
        <v>49</v>
      </c>
      <c r="H698" s="47" t="s">
        <v>143</v>
      </c>
      <c r="I698" s="23" t="s">
        <v>59</v>
      </c>
      <c r="K698" s="23" t="s">
        <v>50</v>
      </c>
      <c r="L698" s="38">
        <v>2</v>
      </c>
      <c r="R698" s="38">
        <v>3.25</v>
      </c>
      <c r="S698" s="23" t="s">
        <v>48</v>
      </c>
      <c r="T698" s="38" t="str">
        <f t="shared" si="598"/>
        <v>0.00</v>
      </c>
      <c r="U698" s="38">
        <f t="shared" si="715"/>
        <v>-2</v>
      </c>
      <c r="V698" s="22">
        <f t="shared" si="716"/>
        <v>283.18</v>
      </c>
      <c r="W698" s="19">
        <f t="shared" si="717"/>
        <v>1084.75</v>
      </c>
      <c r="X698" s="32">
        <f t="shared" si="718"/>
        <v>0.26105554275178611</v>
      </c>
      <c r="Y698" s="31">
        <f t="shared" si="719"/>
        <v>2.8317999999999999</v>
      </c>
      <c r="Z698" s="45">
        <f t="shared" si="720"/>
        <v>28318</v>
      </c>
      <c r="AA698" s="23" t="s">
        <v>48</v>
      </c>
    </row>
    <row r="699" spans="1:27" x14ac:dyDescent="0.6">
      <c r="A699" s="53">
        <v>45927</v>
      </c>
      <c r="B699" s="23" t="s">
        <v>49</v>
      </c>
      <c r="F699" s="23" t="s">
        <v>46</v>
      </c>
      <c r="G699" s="23" t="s">
        <v>49</v>
      </c>
      <c r="H699" s="47" t="s">
        <v>144</v>
      </c>
      <c r="I699" s="23" t="s">
        <v>302</v>
      </c>
      <c r="K699" s="23" t="s">
        <v>83</v>
      </c>
      <c r="L699" s="38">
        <v>2</v>
      </c>
      <c r="R699" s="38">
        <v>6.5</v>
      </c>
      <c r="S699" s="23" t="s">
        <v>48</v>
      </c>
      <c r="T699" s="38" t="str">
        <f t="shared" ref="T699:T731" si="721">IF(($AA699="W"),ROUND(($L699*$R699),2),"0.00")</f>
        <v>0.00</v>
      </c>
      <c r="U699" s="38">
        <f t="shared" ref="U699:U703" si="722">-$L699+T699</f>
        <v>-2</v>
      </c>
      <c r="V699" s="22">
        <f t="shared" ref="V699:V703" si="723">V698+U699</f>
        <v>281.18</v>
      </c>
      <c r="W699" s="19">
        <f t="shared" ref="W699:W703" si="724">W698+L699</f>
        <v>1086.75</v>
      </c>
      <c r="X699" s="32">
        <f t="shared" ref="X699:X703" si="725">SUM(V699/W699)</f>
        <v>0.25873475960432485</v>
      </c>
      <c r="Y699" s="31">
        <f t="shared" ref="Y699:Y703" si="726">V699/100</f>
        <v>2.8117999999999999</v>
      </c>
      <c r="Z699" s="45">
        <f t="shared" ref="Z699:Z703" si="727">V699*100</f>
        <v>28118</v>
      </c>
      <c r="AA699" s="23" t="s">
        <v>48</v>
      </c>
    </row>
    <row r="700" spans="1:27" x14ac:dyDescent="0.6">
      <c r="A700" s="53">
        <v>45927</v>
      </c>
      <c r="B700" s="23" t="s">
        <v>49</v>
      </c>
      <c r="F700" s="23" t="s">
        <v>46</v>
      </c>
      <c r="G700" s="23" t="s">
        <v>49</v>
      </c>
      <c r="H700" s="47" t="s">
        <v>144</v>
      </c>
      <c r="I700" s="23" t="s">
        <v>258</v>
      </c>
      <c r="K700" s="23" t="s">
        <v>83</v>
      </c>
      <c r="L700" s="38">
        <v>1.5</v>
      </c>
      <c r="R700" s="38">
        <v>4.4000000000000004</v>
      </c>
      <c r="S700" s="23" t="s">
        <v>48</v>
      </c>
      <c r="T700" s="38" t="str">
        <f t="shared" si="721"/>
        <v>0.00</v>
      </c>
      <c r="U700" s="38">
        <f t="shared" si="722"/>
        <v>-1.5</v>
      </c>
      <c r="V700" s="22">
        <f t="shared" si="723"/>
        <v>279.68</v>
      </c>
      <c r="W700" s="19">
        <f t="shared" si="724"/>
        <v>1088.25</v>
      </c>
      <c r="X700" s="32">
        <f t="shared" si="725"/>
        <v>0.25699977027337467</v>
      </c>
      <c r="Y700" s="31">
        <f t="shared" si="726"/>
        <v>2.7968000000000002</v>
      </c>
      <c r="Z700" s="45">
        <f t="shared" si="727"/>
        <v>27968</v>
      </c>
      <c r="AA700" s="23" t="s">
        <v>48</v>
      </c>
    </row>
    <row r="701" spans="1:27" x14ac:dyDescent="0.6">
      <c r="A701" s="53">
        <v>45927</v>
      </c>
      <c r="B701" s="23" t="s">
        <v>49</v>
      </c>
      <c r="F701" s="23" t="s">
        <v>46</v>
      </c>
      <c r="G701" s="23" t="s">
        <v>49</v>
      </c>
      <c r="H701" s="47" t="s">
        <v>144</v>
      </c>
      <c r="I701" s="23" t="s">
        <v>303</v>
      </c>
      <c r="K701" s="23" t="s">
        <v>83</v>
      </c>
      <c r="L701" s="38">
        <v>1.5</v>
      </c>
      <c r="R701" s="38">
        <v>8.5</v>
      </c>
      <c r="S701" s="23" t="s">
        <v>48</v>
      </c>
      <c r="T701" s="38" t="str">
        <f t="shared" si="721"/>
        <v>0.00</v>
      </c>
      <c r="U701" s="38">
        <f t="shared" si="722"/>
        <v>-1.5</v>
      </c>
      <c r="V701" s="22">
        <f t="shared" si="723"/>
        <v>278.18</v>
      </c>
      <c r="W701" s="19">
        <f t="shared" si="724"/>
        <v>1089.75</v>
      </c>
      <c r="X701" s="32">
        <f t="shared" si="725"/>
        <v>0.25526955723789863</v>
      </c>
      <c r="Y701" s="31">
        <f t="shared" si="726"/>
        <v>2.7818000000000001</v>
      </c>
      <c r="Z701" s="45">
        <f t="shared" si="727"/>
        <v>27818</v>
      </c>
      <c r="AA701" s="23" t="s">
        <v>48</v>
      </c>
    </row>
    <row r="702" spans="1:27" x14ac:dyDescent="0.6">
      <c r="A702" s="53">
        <v>45927</v>
      </c>
      <c r="B702" s="23" t="s">
        <v>49</v>
      </c>
      <c r="F702" s="23" t="s">
        <v>46</v>
      </c>
      <c r="G702" s="23" t="s">
        <v>49</v>
      </c>
      <c r="H702" s="47" t="s">
        <v>143</v>
      </c>
      <c r="I702" s="51" t="s">
        <v>304</v>
      </c>
      <c r="K702" s="23" t="s">
        <v>83</v>
      </c>
      <c r="L702" s="38">
        <v>1.5</v>
      </c>
      <c r="R702" s="38">
        <v>26</v>
      </c>
      <c r="S702" s="23" t="s">
        <v>48</v>
      </c>
      <c r="T702" s="38" t="str">
        <f t="shared" si="721"/>
        <v>0.00</v>
      </c>
      <c r="U702" s="38">
        <f t="shared" si="722"/>
        <v>-1.5</v>
      </c>
      <c r="V702" s="22">
        <f t="shared" si="723"/>
        <v>276.68</v>
      </c>
      <c r="W702" s="19">
        <f t="shared" si="724"/>
        <v>1091.25</v>
      </c>
      <c r="X702" s="32">
        <f t="shared" si="725"/>
        <v>0.25354410080183276</v>
      </c>
      <c r="Y702" s="31">
        <f t="shared" si="726"/>
        <v>2.7667999999999999</v>
      </c>
      <c r="Z702" s="45">
        <f t="shared" si="727"/>
        <v>27668</v>
      </c>
      <c r="AA702" s="23" t="s">
        <v>48</v>
      </c>
    </row>
    <row r="703" spans="1:27" x14ac:dyDescent="0.6">
      <c r="A703" s="53">
        <v>45927</v>
      </c>
      <c r="B703" s="23" t="s">
        <v>49</v>
      </c>
      <c r="F703" s="23" t="s">
        <v>46</v>
      </c>
      <c r="G703" s="23" t="s">
        <v>49</v>
      </c>
      <c r="H703" s="47" t="s">
        <v>143</v>
      </c>
      <c r="I703" s="23" t="s">
        <v>305</v>
      </c>
      <c r="K703" s="23" t="s">
        <v>83</v>
      </c>
      <c r="L703" s="38">
        <v>3</v>
      </c>
      <c r="R703" s="38">
        <v>5</v>
      </c>
      <c r="S703" s="23" t="s">
        <v>48</v>
      </c>
      <c r="T703" s="38" t="str">
        <f t="shared" si="721"/>
        <v>0.00</v>
      </c>
      <c r="U703" s="38">
        <f t="shared" si="722"/>
        <v>-3</v>
      </c>
      <c r="V703" s="22">
        <f t="shared" si="723"/>
        <v>273.68</v>
      </c>
      <c r="W703" s="19">
        <f t="shared" si="724"/>
        <v>1094.25</v>
      </c>
      <c r="X703" s="32">
        <f t="shared" si="725"/>
        <v>0.25010737948366463</v>
      </c>
      <c r="Y703" s="31">
        <f t="shared" si="726"/>
        <v>2.7368000000000001</v>
      </c>
      <c r="Z703" s="45">
        <f t="shared" si="727"/>
        <v>27368</v>
      </c>
      <c r="AA703" s="23" t="s">
        <v>48</v>
      </c>
    </row>
    <row r="704" spans="1:27" x14ac:dyDescent="0.6">
      <c r="A704" s="53">
        <v>45927</v>
      </c>
      <c r="B704" s="23" t="s">
        <v>49</v>
      </c>
      <c r="F704" s="23" t="s">
        <v>46</v>
      </c>
      <c r="G704" s="23" t="s">
        <v>49</v>
      </c>
      <c r="H704" s="47" t="s">
        <v>293</v>
      </c>
      <c r="I704" s="48" t="s">
        <v>306</v>
      </c>
      <c r="K704" s="23" t="s">
        <v>83</v>
      </c>
      <c r="L704" s="38">
        <v>2.5</v>
      </c>
      <c r="R704" s="38">
        <v>8</v>
      </c>
      <c r="S704" s="23" t="s">
        <v>47</v>
      </c>
      <c r="T704" s="38">
        <f t="shared" si="721"/>
        <v>20</v>
      </c>
      <c r="U704" s="38">
        <f t="shared" ref="U704:U707" si="728">-$L704+T704</f>
        <v>17.5</v>
      </c>
      <c r="V704" s="22">
        <f t="shared" ref="V704:V707" si="729">V703+U704</f>
        <v>291.18</v>
      </c>
      <c r="W704" s="19">
        <f t="shared" ref="W704:W707" si="730">W703+L704</f>
        <v>1096.75</v>
      </c>
      <c r="X704" s="32">
        <f t="shared" ref="X704:X707" si="731">SUM(V704/W704)</f>
        <v>0.2654935035331662</v>
      </c>
      <c r="Y704" s="31">
        <f t="shared" ref="Y704:Y707" si="732">V704/100</f>
        <v>2.9117999999999999</v>
      </c>
      <c r="Z704" s="45">
        <f t="shared" ref="Z704:Z707" si="733">V704*100</f>
        <v>29118</v>
      </c>
      <c r="AA704" s="23" t="s">
        <v>47</v>
      </c>
    </row>
    <row r="705" spans="1:27" x14ac:dyDescent="0.6">
      <c r="A705" s="53">
        <v>45927</v>
      </c>
      <c r="B705" s="23" t="s">
        <v>49</v>
      </c>
      <c r="F705" s="23" t="s">
        <v>46</v>
      </c>
      <c r="G705" s="23" t="s">
        <v>49</v>
      </c>
      <c r="H705" s="47" t="s">
        <v>293</v>
      </c>
      <c r="I705" s="23" t="s">
        <v>307</v>
      </c>
      <c r="K705" s="23" t="s">
        <v>83</v>
      </c>
      <c r="L705" s="38">
        <v>1.5</v>
      </c>
      <c r="R705" s="38">
        <v>5</v>
      </c>
      <c r="S705" s="23" t="s">
        <v>48</v>
      </c>
      <c r="T705" s="38" t="str">
        <f t="shared" si="721"/>
        <v>0.00</v>
      </c>
      <c r="U705" s="38">
        <f t="shared" si="728"/>
        <v>-1.5</v>
      </c>
      <c r="V705" s="22">
        <f t="shared" si="729"/>
        <v>289.68</v>
      </c>
      <c r="W705" s="19">
        <f t="shared" si="730"/>
        <v>1098.25</v>
      </c>
      <c r="X705" s="32">
        <f t="shared" si="731"/>
        <v>0.26376508081038014</v>
      </c>
      <c r="Y705" s="31">
        <f t="shared" si="732"/>
        <v>2.8968000000000003</v>
      </c>
      <c r="Z705" s="45">
        <f t="shared" si="733"/>
        <v>28968</v>
      </c>
      <c r="AA705" s="23" t="s">
        <v>48</v>
      </c>
    </row>
    <row r="706" spans="1:27" x14ac:dyDescent="0.6">
      <c r="A706" s="53">
        <v>45927</v>
      </c>
      <c r="B706" s="23" t="s">
        <v>49</v>
      </c>
      <c r="F706" s="23" t="s">
        <v>46</v>
      </c>
      <c r="G706" s="23" t="s">
        <v>49</v>
      </c>
      <c r="H706" s="47" t="s">
        <v>293</v>
      </c>
      <c r="I706" s="23" t="s">
        <v>308</v>
      </c>
      <c r="K706" s="23" t="s">
        <v>83</v>
      </c>
      <c r="L706" s="38">
        <v>0.5</v>
      </c>
      <c r="R706" s="38">
        <v>81</v>
      </c>
      <c r="S706" s="23" t="s">
        <v>48</v>
      </c>
      <c r="T706" s="38" t="str">
        <f t="shared" si="721"/>
        <v>0.00</v>
      </c>
      <c r="U706" s="38">
        <f t="shared" si="728"/>
        <v>-0.5</v>
      </c>
      <c r="V706" s="22">
        <f t="shared" si="729"/>
        <v>289.18</v>
      </c>
      <c r="W706" s="19">
        <f t="shared" si="730"/>
        <v>1098.75</v>
      </c>
      <c r="X706" s="32">
        <f t="shared" si="731"/>
        <v>0.26318998862343573</v>
      </c>
      <c r="Y706" s="31">
        <f t="shared" si="732"/>
        <v>2.8917999999999999</v>
      </c>
      <c r="Z706" s="45">
        <f t="shared" si="733"/>
        <v>28918</v>
      </c>
      <c r="AA706" s="23" t="s">
        <v>48</v>
      </c>
    </row>
    <row r="707" spans="1:27" x14ac:dyDescent="0.6">
      <c r="A707" s="53">
        <v>45927</v>
      </c>
      <c r="B707" s="23" t="s">
        <v>49</v>
      </c>
      <c r="F707" s="23" t="s">
        <v>46</v>
      </c>
      <c r="G707" s="23" t="s">
        <v>49</v>
      </c>
      <c r="H707" s="47" t="s">
        <v>293</v>
      </c>
      <c r="I707" s="23" t="s">
        <v>309</v>
      </c>
      <c r="K707" s="23" t="s">
        <v>83</v>
      </c>
      <c r="L707" s="38">
        <v>1.5</v>
      </c>
      <c r="R707" s="38">
        <v>18</v>
      </c>
      <c r="S707" s="23" t="s">
        <v>48</v>
      </c>
      <c r="T707" s="38" t="str">
        <f t="shared" si="721"/>
        <v>0.00</v>
      </c>
      <c r="U707" s="38">
        <f t="shared" si="728"/>
        <v>-1.5</v>
      </c>
      <c r="V707" s="22">
        <f t="shared" si="729"/>
        <v>287.68</v>
      </c>
      <c r="W707" s="19">
        <f t="shared" si="730"/>
        <v>1100.25</v>
      </c>
      <c r="X707" s="32">
        <f t="shared" si="731"/>
        <v>0.26146784821631447</v>
      </c>
      <c r="Y707" s="31">
        <f t="shared" si="732"/>
        <v>2.8768000000000002</v>
      </c>
      <c r="Z707" s="45">
        <f t="shared" si="733"/>
        <v>28768</v>
      </c>
      <c r="AA707" s="23" t="s">
        <v>48</v>
      </c>
    </row>
    <row r="708" spans="1:27" x14ac:dyDescent="0.6">
      <c r="A708" s="53">
        <v>46088</v>
      </c>
      <c r="B708" s="23" t="s">
        <v>49</v>
      </c>
      <c r="F708" s="23" t="s">
        <v>46</v>
      </c>
      <c r="G708" s="23" t="s">
        <v>49</v>
      </c>
      <c r="H708" s="47" t="s">
        <v>312</v>
      </c>
      <c r="I708" s="23" t="s">
        <v>310</v>
      </c>
      <c r="K708" s="23" t="s">
        <v>83</v>
      </c>
      <c r="L708" s="38">
        <v>3.5</v>
      </c>
      <c r="R708" s="38">
        <v>5</v>
      </c>
      <c r="S708" s="23" t="s">
        <v>48</v>
      </c>
      <c r="T708" s="38" t="str">
        <f t="shared" si="721"/>
        <v>0.00</v>
      </c>
      <c r="U708" s="38">
        <f t="shared" ref="U708:U710" si="734">-$L708+T708</f>
        <v>-3.5</v>
      </c>
      <c r="V708" s="22">
        <f t="shared" ref="V708:V710" si="735">V707+U708</f>
        <v>284.18</v>
      </c>
      <c r="W708" s="19">
        <f t="shared" ref="W708:W710" si="736">W707+L708</f>
        <v>1103.75</v>
      </c>
      <c r="X708" s="32">
        <f t="shared" ref="X708:X710" si="737">SUM(V708/W708)</f>
        <v>0.2574677236693092</v>
      </c>
      <c r="Y708" s="31">
        <f t="shared" ref="Y708:Y710" si="738">V708/100</f>
        <v>2.8418000000000001</v>
      </c>
      <c r="Z708" s="45">
        <f t="shared" ref="Z708:Z710" si="739">V708*100</f>
        <v>28418</v>
      </c>
      <c r="AA708" s="23" t="s">
        <v>48</v>
      </c>
    </row>
    <row r="709" spans="1:27" x14ac:dyDescent="0.6">
      <c r="A709" s="53">
        <v>46088</v>
      </c>
      <c r="B709" s="23" t="s">
        <v>49</v>
      </c>
      <c r="F709" s="23" t="s">
        <v>46</v>
      </c>
      <c r="G709" s="23" t="s">
        <v>49</v>
      </c>
      <c r="H709" s="47" t="s">
        <v>312</v>
      </c>
      <c r="I709" s="48" t="s">
        <v>311</v>
      </c>
      <c r="K709" s="23" t="s">
        <v>83</v>
      </c>
      <c r="L709" s="38">
        <v>2.5</v>
      </c>
      <c r="R709" s="38">
        <v>3.5</v>
      </c>
      <c r="S709" s="23" t="s">
        <v>47</v>
      </c>
      <c r="T709" s="38">
        <f t="shared" si="721"/>
        <v>8.75</v>
      </c>
      <c r="U709" s="38">
        <f t="shared" si="734"/>
        <v>6.25</v>
      </c>
      <c r="V709" s="22">
        <f t="shared" si="735"/>
        <v>290.43</v>
      </c>
      <c r="W709" s="19">
        <f t="shared" si="736"/>
        <v>1106.25</v>
      </c>
      <c r="X709" s="32">
        <f t="shared" si="737"/>
        <v>0.26253559322033898</v>
      </c>
      <c r="Y709" s="31">
        <f t="shared" si="738"/>
        <v>2.9043000000000001</v>
      </c>
      <c r="Z709" s="45">
        <f t="shared" si="739"/>
        <v>29043</v>
      </c>
      <c r="AA709" s="23" t="s">
        <v>47</v>
      </c>
    </row>
    <row r="710" spans="1:27" x14ac:dyDescent="0.6">
      <c r="A710" s="53">
        <v>46088</v>
      </c>
      <c r="B710" s="23" t="s">
        <v>49</v>
      </c>
      <c r="F710" s="23" t="s">
        <v>46</v>
      </c>
      <c r="G710" s="23" t="s">
        <v>49</v>
      </c>
      <c r="H710" s="47" t="s">
        <v>312</v>
      </c>
      <c r="I710" s="23" t="s">
        <v>59</v>
      </c>
      <c r="K710" s="23" t="s">
        <v>50</v>
      </c>
      <c r="L710" s="38">
        <v>1.5</v>
      </c>
      <c r="R710" s="38">
        <v>8.7799999999999994</v>
      </c>
      <c r="S710" s="23" t="s">
        <v>48</v>
      </c>
      <c r="T710" s="38" t="str">
        <f t="shared" si="721"/>
        <v>0.00</v>
      </c>
      <c r="U710" s="38">
        <f t="shared" si="734"/>
        <v>-1.5</v>
      </c>
      <c r="V710" s="22">
        <f t="shared" si="735"/>
        <v>288.93</v>
      </c>
      <c r="W710" s="19">
        <f t="shared" si="736"/>
        <v>1107.75</v>
      </c>
      <c r="X710" s="32">
        <f t="shared" si="737"/>
        <v>0.26082599864590389</v>
      </c>
      <c r="Y710" s="31">
        <f t="shared" si="738"/>
        <v>2.8893</v>
      </c>
      <c r="Z710" s="45">
        <f t="shared" si="739"/>
        <v>28893</v>
      </c>
      <c r="AA710" s="23" t="s">
        <v>48</v>
      </c>
    </row>
    <row r="711" spans="1:27" x14ac:dyDescent="0.6">
      <c r="A711" s="53">
        <v>46093</v>
      </c>
      <c r="B711" s="23" t="s">
        <v>49</v>
      </c>
      <c r="F711" s="23" t="s">
        <v>46</v>
      </c>
      <c r="G711" s="23" t="s">
        <v>49</v>
      </c>
      <c r="H711" s="47" t="s">
        <v>52</v>
      </c>
      <c r="I711" s="48" t="s">
        <v>313</v>
      </c>
      <c r="K711" s="23" t="s">
        <v>83</v>
      </c>
      <c r="L711" s="38">
        <v>2</v>
      </c>
      <c r="R711" s="38">
        <v>4.3</v>
      </c>
      <c r="S711" s="23" t="s">
        <v>47</v>
      </c>
      <c r="T711" s="38">
        <f t="shared" si="721"/>
        <v>8.6</v>
      </c>
      <c r="U711" s="38">
        <f t="shared" ref="U711" si="740">-$L711+T711</f>
        <v>6.6</v>
      </c>
      <c r="V711" s="22">
        <f t="shared" ref="V711" si="741">V710+U711</f>
        <v>295.53000000000003</v>
      </c>
      <c r="W711" s="19">
        <f t="shared" ref="W711" si="742">W710+L711</f>
        <v>1109.75</v>
      </c>
      <c r="X711" s="32">
        <f t="shared" ref="X711" si="743">SUM(V711/W711)</f>
        <v>0.26630322144627172</v>
      </c>
      <c r="Y711" s="31">
        <f t="shared" ref="Y711" si="744">V711/100</f>
        <v>2.9553000000000003</v>
      </c>
      <c r="Z711" s="45">
        <f t="shared" ref="Z711" si="745">V711*100</f>
        <v>29553.000000000004</v>
      </c>
      <c r="AA711" s="23" t="s">
        <v>47</v>
      </c>
    </row>
    <row r="712" spans="1:27" x14ac:dyDescent="0.6">
      <c r="A712" s="53">
        <v>46094</v>
      </c>
      <c r="B712" s="23" t="s">
        <v>49</v>
      </c>
      <c r="F712" s="23" t="s">
        <v>46</v>
      </c>
      <c r="G712" s="23" t="s">
        <v>49</v>
      </c>
      <c r="H712" s="47" t="s">
        <v>52</v>
      </c>
      <c r="I712" s="23" t="s">
        <v>314</v>
      </c>
      <c r="K712" s="23" t="s">
        <v>83</v>
      </c>
      <c r="L712" s="38">
        <v>2.5</v>
      </c>
      <c r="R712" s="38">
        <v>4.25</v>
      </c>
      <c r="S712" s="23" t="s">
        <v>48</v>
      </c>
      <c r="T712" s="38" t="str">
        <f t="shared" si="721"/>
        <v>0.00</v>
      </c>
      <c r="U712" s="38">
        <f t="shared" ref="U712" si="746">-$L712+T712</f>
        <v>-2.5</v>
      </c>
      <c r="V712" s="22">
        <f t="shared" ref="V712" si="747">V711+U712</f>
        <v>293.03000000000003</v>
      </c>
      <c r="W712" s="19">
        <f t="shared" ref="W712" si="748">W711+L712</f>
        <v>1112.25</v>
      </c>
      <c r="X712" s="32">
        <f t="shared" ref="X712" si="749">SUM(V712/W712)</f>
        <v>0.26345695661946505</v>
      </c>
      <c r="Y712" s="31">
        <f t="shared" ref="Y712" si="750">V712/100</f>
        <v>2.9303000000000003</v>
      </c>
      <c r="Z712" s="45">
        <f t="shared" ref="Z712" si="751">V712*100</f>
        <v>29303.000000000004</v>
      </c>
      <c r="AA712" s="23" t="s">
        <v>48</v>
      </c>
    </row>
    <row r="713" spans="1:27" x14ac:dyDescent="0.6">
      <c r="A713" s="53">
        <v>46095</v>
      </c>
      <c r="B713" s="23" t="s">
        <v>49</v>
      </c>
      <c r="F713" s="23" t="s">
        <v>46</v>
      </c>
      <c r="G713" s="23" t="s">
        <v>49</v>
      </c>
      <c r="H713" s="47" t="s">
        <v>52</v>
      </c>
      <c r="I713" s="48" t="s">
        <v>315</v>
      </c>
      <c r="K713" s="23" t="s">
        <v>83</v>
      </c>
      <c r="L713" s="38">
        <v>3</v>
      </c>
      <c r="R713" s="38">
        <v>1.83</v>
      </c>
      <c r="S713" s="23" t="s">
        <v>47</v>
      </c>
      <c r="T713" s="38">
        <f t="shared" si="721"/>
        <v>5.49</v>
      </c>
      <c r="U713" s="38">
        <f t="shared" ref="U713:U714" si="752">-$L713+T713</f>
        <v>2.4900000000000002</v>
      </c>
      <c r="V713" s="22">
        <f t="shared" ref="V713:V714" si="753">V712+U713</f>
        <v>295.52000000000004</v>
      </c>
      <c r="W713" s="19">
        <f t="shared" ref="W713:W714" si="754">W712+L713</f>
        <v>1115.25</v>
      </c>
      <c r="X713" s="32">
        <f t="shared" ref="X713:X714" si="755">SUM(V713/W713)</f>
        <v>0.26498094597623856</v>
      </c>
      <c r="Y713" s="31">
        <f t="shared" ref="Y713:Y714" si="756">V713/100</f>
        <v>2.9552000000000005</v>
      </c>
      <c r="Z713" s="45">
        <f t="shared" ref="Z713:Z714" si="757">V713*100</f>
        <v>29552.000000000004</v>
      </c>
      <c r="AA713" s="23" t="s">
        <v>47</v>
      </c>
    </row>
    <row r="714" spans="1:27" x14ac:dyDescent="0.6">
      <c r="A714" s="53">
        <v>46095</v>
      </c>
      <c r="B714" s="23" t="s">
        <v>49</v>
      </c>
      <c r="F714" s="23" t="s">
        <v>46</v>
      </c>
      <c r="G714" s="23" t="s">
        <v>49</v>
      </c>
      <c r="H714" s="47" t="s">
        <v>52</v>
      </c>
      <c r="I714" s="48" t="s">
        <v>316</v>
      </c>
      <c r="K714" s="23" t="s">
        <v>83</v>
      </c>
      <c r="L714" s="38">
        <v>2</v>
      </c>
      <c r="R714" s="38">
        <v>4.5999999999999996</v>
      </c>
      <c r="S714" s="23" t="s">
        <v>47</v>
      </c>
      <c r="T714" s="38">
        <f t="shared" si="721"/>
        <v>9.1999999999999993</v>
      </c>
      <c r="U714" s="38">
        <f t="shared" si="752"/>
        <v>7.1999999999999993</v>
      </c>
      <c r="V714" s="22">
        <f t="shared" si="753"/>
        <v>302.72000000000003</v>
      </c>
      <c r="W714" s="19">
        <f t="shared" si="754"/>
        <v>1117.25</v>
      </c>
      <c r="X714" s="32">
        <f t="shared" si="755"/>
        <v>0.27095099574848963</v>
      </c>
      <c r="Y714" s="31">
        <f t="shared" si="756"/>
        <v>3.0272000000000001</v>
      </c>
      <c r="Z714" s="45">
        <f t="shared" si="757"/>
        <v>30272.000000000004</v>
      </c>
      <c r="AA714" s="23" t="s">
        <v>47</v>
      </c>
    </row>
    <row r="715" spans="1:27" x14ac:dyDescent="0.6">
      <c r="A715" s="53">
        <v>46095</v>
      </c>
      <c r="B715" s="23" t="s">
        <v>49</v>
      </c>
      <c r="F715" s="23" t="s">
        <v>46</v>
      </c>
      <c r="G715" s="23" t="s">
        <v>49</v>
      </c>
      <c r="H715" s="47" t="s">
        <v>52</v>
      </c>
      <c r="I715" s="23" t="s">
        <v>283</v>
      </c>
      <c r="K715" s="23" t="s">
        <v>83</v>
      </c>
      <c r="L715" s="38">
        <v>2.5</v>
      </c>
      <c r="R715" s="38">
        <v>4.2</v>
      </c>
      <c r="S715" s="23" t="s">
        <v>48</v>
      </c>
      <c r="T715" s="38" t="str">
        <f t="shared" si="721"/>
        <v>0.00</v>
      </c>
      <c r="U715" s="38">
        <f t="shared" ref="U715" si="758">-$L715+T715</f>
        <v>-2.5</v>
      </c>
      <c r="V715" s="22">
        <f t="shared" ref="V715" si="759">V714+U715</f>
        <v>300.22000000000003</v>
      </c>
      <c r="W715" s="19">
        <f t="shared" ref="W715" si="760">W714+L715</f>
        <v>1119.75</v>
      </c>
      <c r="X715" s="32">
        <f t="shared" ref="X715" si="761">SUM(V715/W715)</f>
        <v>0.26811341817369949</v>
      </c>
      <c r="Y715" s="31">
        <f t="shared" ref="Y715" si="762">V715/100</f>
        <v>3.0022000000000002</v>
      </c>
      <c r="Z715" s="45">
        <f t="shared" ref="Z715" si="763">V715*100</f>
        <v>30022.000000000004</v>
      </c>
      <c r="AA715" s="23" t="s">
        <v>48</v>
      </c>
    </row>
    <row r="716" spans="1:27" x14ac:dyDescent="0.6">
      <c r="A716" s="53">
        <v>46096</v>
      </c>
      <c r="B716" s="23" t="s">
        <v>49</v>
      </c>
      <c r="F716" s="23" t="s">
        <v>46</v>
      </c>
      <c r="G716" s="23" t="s">
        <v>49</v>
      </c>
      <c r="H716" s="47" t="s">
        <v>52</v>
      </c>
      <c r="I716" s="48" t="s">
        <v>59</v>
      </c>
      <c r="K716" s="23" t="s">
        <v>50</v>
      </c>
      <c r="L716" s="38">
        <v>2.5</v>
      </c>
      <c r="R716" s="38">
        <v>3.93</v>
      </c>
      <c r="S716" s="23" t="s">
        <v>47</v>
      </c>
      <c r="T716" s="38">
        <f t="shared" si="721"/>
        <v>9.83</v>
      </c>
      <c r="U716" s="38">
        <f t="shared" ref="U716" si="764">-$L716+T716</f>
        <v>7.33</v>
      </c>
      <c r="V716" s="22">
        <f t="shared" ref="V716" si="765">V715+U716</f>
        <v>307.55</v>
      </c>
      <c r="W716" s="19">
        <f t="shared" ref="W716" si="766">W715+L716</f>
        <v>1122.25</v>
      </c>
      <c r="X716" s="32">
        <f t="shared" ref="X716" si="767">SUM(V716/W716)</f>
        <v>0.27404767208732456</v>
      </c>
      <c r="Y716" s="31">
        <f t="shared" ref="Y716" si="768">V716/100</f>
        <v>3.0754999999999999</v>
      </c>
      <c r="Z716" s="45">
        <f t="shared" ref="Z716" si="769">V716*100</f>
        <v>30755</v>
      </c>
      <c r="AA716" s="23" t="s">
        <v>47</v>
      </c>
    </row>
    <row r="717" spans="1:27" x14ac:dyDescent="0.6">
      <c r="A717" s="53">
        <v>46100</v>
      </c>
      <c r="B717" s="23" t="s">
        <v>49</v>
      </c>
      <c r="F717" s="23" t="s">
        <v>46</v>
      </c>
      <c r="G717" s="23" t="s">
        <v>49</v>
      </c>
      <c r="H717" s="47" t="s">
        <v>56</v>
      </c>
      <c r="I717" s="23" t="s">
        <v>317</v>
      </c>
      <c r="K717" s="23" t="s">
        <v>83</v>
      </c>
      <c r="L717" s="38">
        <v>2.5</v>
      </c>
      <c r="R717" s="38">
        <v>6.5</v>
      </c>
      <c r="S717" s="23" t="s">
        <v>48</v>
      </c>
      <c r="T717" s="38" t="str">
        <f t="shared" si="721"/>
        <v>0.00</v>
      </c>
      <c r="U717" s="38">
        <f t="shared" ref="U717" si="770">-$L717+T717</f>
        <v>-2.5</v>
      </c>
      <c r="V717" s="22">
        <f t="shared" ref="V717" si="771">V716+U717</f>
        <v>305.05</v>
      </c>
      <c r="W717" s="19">
        <f t="shared" ref="W717" si="772">W716+L717</f>
        <v>1124.75</v>
      </c>
      <c r="X717" s="32">
        <f t="shared" ref="X717" si="773">SUM(V717/W717)</f>
        <v>0.27121582573905312</v>
      </c>
      <c r="Y717" s="31">
        <f t="shared" ref="Y717" si="774">V717/100</f>
        <v>3.0505</v>
      </c>
      <c r="Z717" s="45">
        <f t="shared" ref="Z717" si="775">V717*100</f>
        <v>30505</v>
      </c>
      <c r="AA717" s="23" t="s">
        <v>48</v>
      </c>
    </row>
    <row r="718" spans="1:27" x14ac:dyDescent="0.6">
      <c r="A718" s="53">
        <v>46102</v>
      </c>
      <c r="B718" s="23" t="s">
        <v>49</v>
      </c>
      <c r="F718" s="23" t="s">
        <v>46</v>
      </c>
      <c r="G718" s="23" t="s">
        <v>49</v>
      </c>
      <c r="H718" s="47" t="s">
        <v>56</v>
      </c>
      <c r="I718" s="48" t="s">
        <v>318</v>
      </c>
      <c r="K718" s="23" t="s">
        <v>83</v>
      </c>
      <c r="L718" s="38">
        <v>3</v>
      </c>
      <c r="R718" s="38">
        <v>5.5</v>
      </c>
      <c r="S718" s="23" t="s">
        <v>47</v>
      </c>
      <c r="T718" s="38">
        <f t="shared" si="721"/>
        <v>16.5</v>
      </c>
      <c r="U718" s="38">
        <f t="shared" ref="U718:U719" si="776">-$L718+T718</f>
        <v>13.5</v>
      </c>
      <c r="V718" s="22">
        <f t="shared" ref="V718:V719" si="777">V717+U718</f>
        <v>318.55</v>
      </c>
      <c r="W718" s="19">
        <f t="shared" ref="W718:W719" si="778">W717+L718</f>
        <v>1127.75</v>
      </c>
      <c r="X718" s="32">
        <f t="shared" ref="X718:X719" si="779">SUM(V718/W718)</f>
        <v>0.28246508534692971</v>
      </c>
      <c r="Y718" s="31">
        <f t="shared" ref="Y718:Y719" si="780">V718/100</f>
        <v>3.1855000000000002</v>
      </c>
      <c r="Z718" s="45">
        <f t="shared" ref="Z718:Z719" si="781">V718*100</f>
        <v>31855</v>
      </c>
      <c r="AA718" s="23" t="s">
        <v>47</v>
      </c>
    </row>
    <row r="719" spans="1:27" x14ac:dyDescent="0.6">
      <c r="A719" s="53">
        <v>46102</v>
      </c>
      <c r="B719" s="23" t="s">
        <v>49</v>
      </c>
      <c r="F719" s="23" t="s">
        <v>46</v>
      </c>
      <c r="G719" s="23" t="s">
        <v>49</v>
      </c>
      <c r="H719" s="47" t="s">
        <v>56</v>
      </c>
      <c r="I719" s="23" t="s">
        <v>319</v>
      </c>
      <c r="K719" s="23" t="s">
        <v>83</v>
      </c>
      <c r="L719" s="38">
        <v>0.5</v>
      </c>
      <c r="R719" s="38">
        <v>5.5</v>
      </c>
      <c r="S719" s="23" t="s">
        <v>48</v>
      </c>
      <c r="T719" s="38" t="str">
        <f t="shared" si="721"/>
        <v>0.00</v>
      </c>
      <c r="U719" s="38">
        <f t="shared" si="776"/>
        <v>-0.5</v>
      </c>
      <c r="V719" s="22">
        <f t="shared" si="777"/>
        <v>318.05</v>
      </c>
      <c r="W719" s="19">
        <f t="shared" si="778"/>
        <v>1128.25</v>
      </c>
      <c r="X719" s="32">
        <f t="shared" si="779"/>
        <v>0.28189674274318638</v>
      </c>
      <c r="Y719" s="31">
        <f t="shared" si="780"/>
        <v>3.1805000000000003</v>
      </c>
      <c r="Z719" s="45">
        <f t="shared" si="781"/>
        <v>31805</v>
      </c>
      <c r="AA719" s="23" t="s">
        <v>48</v>
      </c>
    </row>
    <row r="720" spans="1:27" x14ac:dyDescent="0.6">
      <c r="A720" s="53">
        <v>46103</v>
      </c>
      <c r="B720" s="23" t="s">
        <v>49</v>
      </c>
      <c r="F720" s="23" t="s">
        <v>46</v>
      </c>
      <c r="G720" s="23" t="s">
        <v>49</v>
      </c>
      <c r="H720" s="47" t="s">
        <v>56</v>
      </c>
      <c r="I720" s="23" t="s">
        <v>59</v>
      </c>
      <c r="K720" s="23" t="s">
        <v>50</v>
      </c>
      <c r="L720" s="38">
        <v>1.5</v>
      </c>
      <c r="R720" s="38">
        <v>4.76</v>
      </c>
      <c r="S720" s="23" t="s">
        <v>48</v>
      </c>
      <c r="T720" s="38" t="str">
        <f t="shared" si="721"/>
        <v>0.00</v>
      </c>
      <c r="U720" s="38">
        <f t="shared" ref="U720" si="782">-$L720+T720</f>
        <v>-1.5</v>
      </c>
      <c r="V720" s="22">
        <f t="shared" ref="V720" si="783">V719+U720</f>
        <v>316.55</v>
      </c>
      <c r="W720" s="19">
        <f t="shared" ref="W720" si="784">W719+L720</f>
        <v>1129.75</v>
      </c>
      <c r="X720" s="32">
        <f t="shared" ref="X720" si="785">SUM(V720/W720)</f>
        <v>0.28019473334808587</v>
      </c>
      <c r="Y720" s="31">
        <f t="shared" ref="Y720" si="786">V720/100</f>
        <v>3.1655000000000002</v>
      </c>
      <c r="Z720" s="45">
        <f t="shared" ref="Z720" si="787">V720*100</f>
        <v>31655</v>
      </c>
      <c r="AA720" s="23" t="s">
        <v>48</v>
      </c>
    </row>
    <row r="721" spans="1:27" x14ac:dyDescent="0.6">
      <c r="A721" s="53">
        <v>46107</v>
      </c>
      <c r="B721" s="23" t="s">
        <v>49</v>
      </c>
      <c r="F721" s="23" t="s">
        <v>46</v>
      </c>
      <c r="G721" s="23" t="s">
        <v>49</v>
      </c>
      <c r="H721" s="47" t="s">
        <v>58</v>
      </c>
      <c r="I721" s="48" t="s">
        <v>263</v>
      </c>
      <c r="K721" s="23" t="s">
        <v>83</v>
      </c>
      <c r="L721" s="38">
        <v>2</v>
      </c>
      <c r="R721" s="38">
        <v>2.5</v>
      </c>
      <c r="S721" s="23" t="s">
        <v>47</v>
      </c>
      <c r="T721" s="38">
        <f t="shared" si="721"/>
        <v>5</v>
      </c>
      <c r="U721" s="38">
        <f t="shared" ref="U721:U722" si="788">-$L721+T721</f>
        <v>3</v>
      </c>
      <c r="V721" s="22">
        <f t="shared" ref="V721:V722" si="789">V720+U721</f>
        <v>319.55</v>
      </c>
      <c r="W721" s="19">
        <f t="shared" ref="W721:W722" si="790">W720+L721</f>
        <v>1131.75</v>
      </c>
      <c r="X721" s="32">
        <f t="shared" ref="X721:X722" si="791">SUM(V721/W721)</f>
        <v>0.28235034239010381</v>
      </c>
      <c r="Y721" s="31">
        <f t="shared" ref="Y721:Y722" si="792">V721/100</f>
        <v>3.1955</v>
      </c>
      <c r="Z721" s="45">
        <f t="shared" ref="Z721:Z722" si="793">V721*100</f>
        <v>31955</v>
      </c>
      <c r="AA721" s="23" t="s">
        <v>47</v>
      </c>
    </row>
    <row r="722" spans="1:27" x14ac:dyDescent="0.6">
      <c r="A722" s="53">
        <v>46107</v>
      </c>
      <c r="B722" s="23" t="s">
        <v>49</v>
      </c>
      <c r="F722" s="23" t="s">
        <v>46</v>
      </c>
      <c r="G722" s="23" t="s">
        <v>49</v>
      </c>
      <c r="H722" s="47" t="s">
        <v>58</v>
      </c>
      <c r="I722" s="52" t="s">
        <v>320</v>
      </c>
      <c r="K722" s="23" t="s">
        <v>83</v>
      </c>
      <c r="L722" s="38">
        <v>3</v>
      </c>
      <c r="R722" s="38">
        <v>1.88</v>
      </c>
      <c r="S722" s="23" t="s">
        <v>47</v>
      </c>
      <c r="T722" s="38">
        <f t="shared" si="721"/>
        <v>5.64</v>
      </c>
      <c r="U722" s="38">
        <f t="shared" si="788"/>
        <v>2.6399999999999997</v>
      </c>
      <c r="V722" s="22">
        <f t="shared" si="789"/>
        <v>322.19</v>
      </c>
      <c r="W722" s="19">
        <f t="shared" si="790"/>
        <v>1134.75</v>
      </c>
      <c r="X722" s="32">
        <f t="shared" si="791"/>
        <v>0.28393038114122054</v>
      </c>
      <c r="Y722" s="31">
        <f t="shared" si="792"/>
        <v>3.2218999999999998</v>
      </c>
      <c r="Z722" s="45">
        <f t="shared" si="793"/>
        <v>32219</v>
      </c>
      <c r="AA722" s="23" t="s">
        <v>47</v>
      </c>
    </row>
    <row r="723" spans="1:27" x14ac:dyDescent="0.6">
      <c r="A723" s="53">
        <v>46109</v>
      </c>
      <c r="B723" s="23" t="s">
        <v>49</v>
      </c>
      <c r="F723" s="23" t="s">
        <v>46</v>
      </c>
      <c r="G723" s="23" t="s">
        <v>49</v>
      </c>
      <c r="H723" s="47" t="s">
        <v>58</v>
      </c>
      <c r="I723" s="23" t="s">
        <v>321</v>
      </c>
      <c r="K723" s="23" t="s">
        <v>83</v>
      </c>
      <c r="L723" s="38">
        <v>3</v>
      </c>
      <c r="R723" s="38">
        <v>3.5</v>
      </c>
      <c r="S723" s="23" t="s">
        <v>48</v>
      </c>
      <c r="T723" s="38" t="str">
        <f t="shared" si="721"/>
        <v>0.00</v>
      </c>
      <c r="U723" s="38">
        <f t="shared" ref="U723" si="794">-$L723+T723</f>
        <v>-3</v>
      </c>
      <c r="V723" s="22">
        <f t="shared" ref="V723" si="795">V722+U723</f>
        <v>319.19</v>
      </c>
      <c r="W723" s="19">
        <f t="shared" ref="W723" si="796">W722+L723</f>
        <v>1137.75</v>
      </c>
      <c r="X723" s="32">
        <f t="shared" ref="X723" si="797">SUM(V723/W723)</f>
        <v>0.28054493517908152</v>
      </c>
      <c r="Y723" s="31">
        <f t="shared" ref="Y723" si="798">V723/100</f>
        <v>3.1919</v>
      </c>
      <c r="Z723" s="45">
        <f t="shared" ref="Z723" si="799">V723*100</f>
        <v>31919</v>
      </c>
      <c r="AA723" s="23" t="s">
        <v>48</v>
      </c>
    </row>
    <row r="724" spans="1:27" x14ac:dyDescent="0.6">
      <c r="A724" s="53">
        <v>46110</v>
      </c>
      <c r="B724" s="23" t="s">
        <v>49</v>
      </c>
      <c r="F724" s="23" t="s">
        <v>46</v>
      </c>
      <c r="G724" s="23" t="s">
        <v>49</v>
      </c>
      <c r="H724" s="47" t="s">
        <v>58</v>
      </c>
      <c r="I724" s="23" t="s">
        <v>322</v>
      </c>
      <c r="K724" s="23" t="s">
        <v>83</v>
      </c>
      <c r="L724" s="38">
        <v>2</v>
      </c>
      <c r="R724" s="38">
        <v>4.3</v>
      </c>
      <c r="S724" s="23" t="s">
        <v>48</v>
      </c>
      <c r="T724" s="38" t="str">
        <f t="shared" si="721"/>
        <v>0.00</v>
      </c>
      <c r="U724" s="38">
        <f t="shared" ref="U724" si="800">-$L724+T724</f>
        <v>-2</v>
      </c>
      <c r="V724" s="22">
        <f t="shared" ref="V724" si="801">V723+U724</f>
        <v>317.19</v>
      </c>
      <c r="W724" s="19">
        <f t="shared" ref="W724" si="802">W723+L724</f>
        <v>1139.75</v>
      </c>
      <c r="X724" s="32">
        <f t="shared" ref="X724" si="803">SUM(V724/W724)</f>
        <v>0.27829787234042552</v>
      </c>
      <c r="Y724" s="31">
        <f t="shared" ref="Y724" si="804">V724/100</f>
        <v>3.1718999999999999</v>
      </c>
      <c r="Z724" s="45">
        <f t="shared" ref="Z724" si="805">V724*100</f>
        <v>31719</v>
      </c>
      <c r="AA724" s="23" t="s">
        <v>48</v>
      </c>
    </row>
    <row r="725" spans="1:27" x14ac:dyDescent="0.6">
      <c r="A725" s="53">
        <v>46115</v>
      </c>
      <c r="B725" s="23" t="s">
        <v>49</v>
      </c>
      <c r="F725" s="23" t="s">
        <v>46</v>
      </c>
      <c r="G725" s="23" t="s">
        <v>49</v>
      </c>
      <c r="H725" s="47" t="s">
        <v>60</v>
      </c>
      <c r="I725" s="23" t="s">
        <v>232</v>
      </c>
      <c r="K725" s="23" t="s">
        <v>83</v>
      </c>
      <c r="L725" s="38">
        <v>2</v>
      </c>
      <c r="R725" s="38">
        <v>6.5</v>
      </c>
      <c r="S725" s="23" t="s">
        <v>48</v>
      </c>
      <c r="T725" s="38" t="str">
        <f t="shared" si="721"/>
        <v>0.00</v>
      </c>
      <c r="U725" s="38">
        <f t="shared" ref="U725:U726" si="806">-$L725+T725</f>
        <v>-2</v>
      </c>
      <c r="V725" s="22">
        <f t="shared" ref="V725" si="807">V724+U725</f>
        <v>315.19</v>
      </c>
      <c r="W725" s="19">
        <f t="shared" ref="W725" si="808">W724+L725</f>
        <v>1141.75</v>
      </c>
      <c r="X725" s="32">
        <f t="shared" ref="X725" si="809">SUM(V725/W725)</f>
        <v>0.27605868184804028</v>
      </c>
      <c r="Y725" s="31">
        <f t="shared" ref="Y725" si="810">V725/100</f>
        <v>3.1518999999999999</v>
      </c>
      <c r="Z725" s="45">
        <f t="shared" ref="Z725" si="811">V725*100</f>
        <v>31519</v>
      </c>
      <c r="AA725" s="23" t="s">
        <v>48</v>
      </c>
    </row>
    <row r="726" spans="1:27" x14ac:dyDescent="0.6">
      <c r="A726" s="53">
        <v>46115</v>
      </c>
      <c r="B726" s="23" t="s">
        <v>49</v>
      </c>
      <c r="F726" s="23" t="s">
        <v>46</v>
      </c>
      <c r="G726" s="23" t="s">
        <v>49</v>
      </c>
      <c r="H726" s="47" t="s">
        <v>60</v>
      </c>
      <c r="I726" s="48" t="s">
        <v>323</v>
      </c>
      <c r="K726" s="23" t="s">
        <v>83</v>
      </c>
      <c r="L726" s="38">
        <v>0.5</v>
      </c>
      <c r="R726" s="38">
        <v>5.5</v>
      </c>
      <c r="S726" s="23" t="s">
        <v>47</v>
      </c>
      <c r="T726" s="7">
        <f t="shared" si="721"/>
        <v>2.75</v>
      </c>
      <c r="U726" s="7">
        <f t="shared" si="806"/>
        <v>2.25</v>
      </c>
      <c r="V726" s="22">
        <f t="shared" ref="V726" si="812">V725+U726</f>
        <v>317.44</v>
      </c>
      <c r="W726" s="19">
        <f t="shared" ref="W726" si="813">W725+L726</f>
        <v>1142.25</v>
      </c>
      <c r="X726" s="32">
        <f t="shared" ref="X726" si="814">SUM(V726/W726)</f>
        <v>0.27790763843291749</v>
      </c>
      <c r="Y726" s="31">
        <f t="shared" ref="Y726" si="815">V726/100</f>
        <v>3.1743999999999999</v>
      </c>
      <c r="Z726" s="45">
        <f t="shared" ref="Z726" si="816">V726*100</f>
        <v>31744</v>
      </c>
      <c r="AA726" s="23" t="s">
        <v>47</v>
      </c>
    </row>
    <row r="727" spans="1:27" x14ac:dyDescent="0.6">
      <c r="A727" s="53">
        <v>46116</v>
      </c>
      <c r="B727" s="23" t="s">
        <v>49</v>
      </c>
      <c r="F727" s="23" t="s">
        <v>46</v>
      </c>
      <c r="G727" s="23" t="s">
        <v>49</v>
      </c>
      <c r="H727" s="47" t="s">
        <v>60</v>
      </c>
      <c r="I727" s="23" t="s">
        <v>324</v>
      </c>
      <c r="K727" s="23" t="s">
        <v>83</v>
      </c>
      <c r="L727" s="38">
        <v>2</v>
      </c>
      <c r="R727" s="38">
        <v>5.2</v>
      </c>
      <c r="S727" s="23" t="s">
        <v>48</v>
      </c>
      <c r="T727" s="7" t="str">
        <f t="shared" si="721"/>
        <v>0.00</v>
      </c>
      <c r="U727" s="38">
        <f t="shared" ref="U727" si="817">-$L727+T727</f>
        <v>-2</v>
      </c>
      <c r="V727" s="22">
        <f t="shared" ref="V727" si="818">V726+U727</f>
        <v>315.44</v>
      </c>
      <c r="W727" s="19">
        <f t="shared" ref="W727" si="819">W726+L727</f>
        <v>1144.25</v>
      </c>
      <c r="X727" s="32">
        <f t="shared" ref="X727" si="820">SUM(V727/W727)</f>
        <v>0.27567402228533971</v>
      </c>
      <c r="Y727" s="31">
        <f t="shared" ref="Y727" si="821">V727/100</f>
        <v>3.1543999999999999</v>
      </c>
      <c r="Z727" s="45">
        <f t="shared" ref="Z727" si="822">V727*100</f>
        <v>31544</v>
      </c>
      <c r="AA727" s="23" t="s">
        <v>48</v>
      </c>
    </row>
    <row r="728" spans="1:27" x14ac:dyDescent="0.6">
      <c r="A728" s="53">
        <v>46117</v>
      </c>
      <c r="B728" s="23" t="s">
        <v>49</v>
      </c>
      <c r="F728" s="23" t="s">
        <v>46</v>
      </c>
      <c r="G728" s="23" t="s">
        <v>49</v>
      </c>
      <c r="H728" s="47" t="s">
        <v>60</v>
      </c>
      <c r="I728" s="23" t="s">
        <v>264</v>
      </c>
      <c r="K728" s="23" t="s">
        <v>83</v>
      </c>
      <c r="L728" s="38">
        <v>2.5</v>
      </c>
      <c r="R728" s="38">
        <v>6</v>
      </c>
      <c r="S728" s="23" t="s">
        <v>48</v>
      </c>
      <c r="T728" s="7" t="str">
        <f t="shared" si="721"/>
        <v>0.00</v>
      </c>
      <c r="U728" s="38">
        <f t="shared" ref="U728" si="823">-$L728+T728</f>
        <v>-2.5</v>
      </c>
      <c r="V728" s="22">
        <f t="shared" ref="V728" si="824">V727+U728</f>
        <v>312.94</v>
      </c>
      <c r="W728" s="19">
        <f t="shared" ref="W728" si="825">W727+L728</f>
        <v>1146.75</v>
      </c>
      <c r="X728" s="32">
        <f t="shared" ref="X728" si="826">SUM(V728/W728)</f>
        <v>0.27289295836058425</v>
      </c>
      <c r="Y728" s="31">
        <f t="shared" ref="Y728" si="827">V728/100</f>
        <v>3.1294</v>
      </c>
      <c r="Z728" s="45">
        <f t="shared" ref="Z728" si="828">V728*100</f>
        <v>31294</v>
      </c>
      <c r="AA728" s="23" t="s">
        <v>48</v>
      </c>
    </row>
    <row r="729" spans="1:27" x14ac:dyDescent="0.6">
      <c r="A729" s="53">
        <v>46123</v>
      </c>
      <c r="B729" s="23" t="s">
        <v>49</v>
      </c>
      <c r="F729" s="23" t="s">
        <v>46</v>
      </c>
      <c r="G729" s="23" t="s">
        <v>49</v>
      </c>
      <c r="H729" s="47" t="s">
        <v>62</v>
      </c>
      <c r="I729" s="23" t="s">
        <v>325</v>
      </c>
      <c r="K729" s="23" t="s">
        <v>83</v>
      </c>
      <c r="L729" s="38">
        <v>2</v>
      </c>
      <c r="R729" s="38">
        <v>4.4000000000000004</v>
      </c>
      <c r="S729" s="23" t="s">
        <v>48</v>
      </c>
      <c r="T729" s="7" t="str">
        <f t="shared" si="721"/>
        <v>0.00</v>
      </c>
      <c r="U729" s="38">
        <f t="shared" ref="U729:U732" si="829">-$L729+T729</f>
        <v>-2</v>
      </c>
      <c r="V729" s="22">
        <f t="shared" ref="V729:V732" si="830">V728+U729</f>
        <v>310.94</v>
      </c>
      <c r="W729" s="19">
        <f t="shared" ref="W729:W732" si="831">W728+L729</f>
        <v>1148.75</v>
      </c>
      <c r="X729" s="32">
        <f t="shared" ref="X729:X732" si="832">SUM(V729/W729)</f>
        <v>0.27067682263329707</v>
      </c>
      <c r="Y729" s="31">
        <f t="shared" ref="Y729:Y732" si="833">V729/100</f>
        <v>3.1093999999999999</v>
      </c>
      <c r="Z729" s="45">
        <f t="shared" ref="Z729:Z732" si="834">V729*100</f>
        <v>31094</v>
      </c>
      <c r="AA729" s="23" t="s">
        <v>48</v>
      </c>
    </row>
    <row r="730" spans="1:27" x14ac:dyDescent="0.6">
      <c r="A730" s="53">
        <v>46123</v>
      </c>
      <c r="B730" s="23" t="s">
        <v>49</v>
      </c>
      <c r="F730" s="23" t="s">
        <v>46</v>
      </c>
      <c r="G730" s="23" t="s">
        <v>49</v>
      </c>
      <c r="H730" s="47" t="s">
        <v>62</v>
      </c>
      <c r="I730" s="48" t="s">
        <v>327</v>
      </c>
      <c r="K730" s="23" t="s">
        <v>83</v>
      </c>
      <c r="L730" s="38">
        <v>1</v>
      </c>
      <c r="R730" s="38">
        <v>3.8</v>
      </c>
      <c r="S730" s="23" t="s">
        <v>47</v>
      </c>
      <c r="T730" s="38">
        <f t="shared" si="721"/>
        <v>3.8</v>
      </c>
      <c r="U730" s="38">
        <f t="shared" si="829"/>
        <v>2.8</v>
      </c>
      <c r="V730" s="22">
        <f t="shared" si="830"/>
        <v>313.74</v>
      </c>
      <c r="W730" s="19">
        <f t="shared" si="831"/>
        <v>1149.75</v>
      </c>
      <c r="X730" s="32">
        <f t="shared" si="832"/>
        <v>0.27287671232876715</v>
      </c>
      <c r="Y730" s="31">
        <f t="shared" si="833"/>
        <v>3.1374</v>
      </c>
      <c r="Z730" s="45">
        <f t="shared" si="834"/>
        <v>31374</v>
      </c>
      <c r="AA730" s="23" t="s">
        <v>47</v>
      </c>
    </row>
    <row r="731" spans="1:27" x14ac:dyDescent="0.6">
      <c r="A731" s="53">
        <v>46124</v>
      </c>
      <c r="B731" s="23" t="s">
        <v>49</v>
      </c>
      <c r="F731" s="23" t="s">
        <v>46</v>
      </c>
      <c r="G731" s="23" t="s">
        <v>49</v>
      </c>
      <c r="H731" s="47" t="s">
        <v>62</v>
      </c>
      <c r="I731" s="23" t="s">
        <v>59</v>
      </c>
      <c r="K731" s="23" t="s">
        <v>50</v>
      </c>
      <c r="L731" s="38">
        <v>2</v>
      </c>
      <c r="R731" s="38">
        <v>4.03</v>
      </c>
      <c r="S731" s="23" t="s">
        <v>48</v>
      </c>
      <c r="T731" s="7" t="str">
        <f t="shared" si="721"/>
        <v>0.00</v>
      </c>
      <c r="U731" s="38">
        <f t="shared" si="829"/>
        <v>-2</v>
      </c>
      <c r="V731" s="22">
        <f t="shared" si="830"/>
        <v>311.74</v>
      </c>
      <c r="W731" s="19">
        <f t="shared" si="831"/>
        <v>1151.75</v>
      </c>
      <c r="X731" s="32">
        <f t="shared" si="832"/>
        <v>0.27066637725200782</v>
      </c>
      <c r="Y731" s="31">
        <f t="shared" si="833"/>
        <v>3.1173999999999999</v>
      </c>
      <c r="Z731" s="45">
        <f t="shared" si="834"/>
        <v>31174</v>
      </c>
      <c r="AA731" s="23" t="s">
        <v>48</v>
      </c>
    </row>
    <row r="732" spans="1:27" x14ac:dyDescent="0.6">
      <c r="A732" s="53">
        <v>46124</v>
      </c>
      <c r="B732" s="23" t="s">
        <v>49</v>
      </c>
      <c r="F732" s="23" t="s">
        <v>46</v>
      </c>
      <c r="G732" s="23" t="s">
        <v>49</v>
      </c>
      <c r="H732" s="47" t="s">
        <v>62</v>
      </c>
      <c r="I732" s="23" t="s">
        <v>326</v>
      </c>
      <c r="K732" s="23" t="s">
        <v>83</v>
      </c>
      <c r="L732" s="38">
        <v>2</v>
      </c>
      <c r="R732" s="38">
        <v>4.9000000000000004</v>
      </c>
      <c r="S732" s="23" t="s">
        <v>48</v>
      </c>
      <c r="T732" s="7" t="str">
        <f>IF(($AA732="W"),ROUND(($L732*$R732),2),"0.00")</f>
        <v>0.00</v>
      </c>
      <c r="U732" s="38">
        <f t="shared" si="829"/>
        <v>-2</v>
      </c>
      <c r="V732" s="22">
        <f t="shared" si="830"/>
        <v>309.74</v>
      </c>
      <c r="W732" s="19">
        <f t="shared" si="831"/>
        <v>1153.75</v>
      </c>
      <c r="X732" s="32">
        <f t="shared" si="832"/>
        <v>0.26846370530877572</v>
      </c>
      <c r="Y732" s="31">
        <f t="shared" si="833"/>
        <v>3.0973999999999999</v>
      </c>
      <c r="Z732" s="45">
        <f t="shared" si="834"/>
        <v>30974</v>
      </c>
      <c r="AA732" s="23" t="s">
        <v>48</v>
      </c>
    </row>
    <row r="733" spans="1:27" x14ac:dyDescent="0.6">
      <c r="A733" s="53">
        <v>46129</v>
      </c>
      <c r="B733" s="23" t="s">
        <v>49</v>
      </c>
      <c r="F733" s="23" t="s">
        <v>46</v>
      </c>
      <c r="G733" s="23" t="s">
        <v>49</v>
      </c>
      <c r="H733" s="47" t="s">
        <v>65</v>
      </c>
      <c r="I733" s="23" t="s">
        <v>328</v>
      </c>
      <c r="K733" s="23" t="s">
        <v>83</v>
      </c>
      <c r="L733" s="38">
        <v>2.5</v>
      </c>
      <c r="R733" s="38">
        <v>4.9000000000000004</v>
      </c>
      <c r="S733" s="23" t="s">
        <v>48</v>
      </c>
      <c r="T733" s="7" t="str">
        <f t="shared" ref="T733:T795" si="835">IF(($AA733="W"),ROUND(($L733*$R733),2),"0.00")</f>
        <v>0.00</v>
      </c>
      <c r="U733" s="38">
        <f t="shared" ref="U733:U734" si="836">-$L733+T733</f>
        <v>-2.5</v>
      </c>
      <c r="V733" s="22">
        <f t="shared" ref="V733:V734" si="837">V732+U733</f>
        <v>307.24</v>
      </c>
      <c r="W733" s="19">
        <f t="shared" ref="W733:W734" si="838">W732+L733</f>
        <v>1156.25</v>
      </c>
      <c r="X733" s="32">
        <f t="shared" ref="X733:X734" si="839">SUM(V733/W733)</f>
        <v>0.26572108108108111</v>
      </c>
      <c r="Y733" s="31">
        <f t="shared" ref="Y733:Y734" si="840">V733/100</f>
        <v>3.0724</v>
      </c>
      <c r="Z733" s="45">
        <f t="shared" ref="Z733:Z734" si="841">V733*100</f>
        <v>30724</v>
      </c>
      <c r="AA733" s="23" t="s">
        <v>48</v>
      </c>
    </row>
    <row r="734" spans="1:27" x14ac:dyDescent="0.6">
      <c r="A734" s="53">
        <v>46129</v>
      </c>
      <c r="B734" s="23" t="s">
        <v>49</v>
      </c>
      <c r="F734" s="23" t="s">
        <v>46</v>
      </c>
      <c r="G734" s="23" t="s">
        <v>49</v>
      </c>
      <c r="H734" s="47" t="s">
        <v>65</v>
      </c>
      <c r="I734" s="23" t="s">
        <v>311</v>
      </c>
      <c r="K734" s="23" t="s">
        <v>83</v>
      </c>
      <c r="L734" s="38">
        <v>1.5</v>
      </c>
      <c r="R734" s="38">
        <v>4.3</v>
      </c>
      <c r="S734" s="23" t="s">
        <v>48</v>
      </c>
      <c r="T734" s="7" t="str">
        <f t="shared" si="835"/>
        <v>0.00</v>
      </c>
      <c r="U734" s="38">
        <f t="shared" si="836"/>
        <v>-1.5</v>
      </c>
      <c r="V734" s="22">
        <f t="shared" si="837"/>
        <v>305.74</v>
      </c>
      <c r="W734" s="19">
        <f t="shared" si="838"/>
        <v>1157.75</v>
      </c>
      <c r="X734" s="32">
        <f t="shared" si="839"/>
        <v>0.26408119196717772</v>
      </c>
      <c r="Y734" s="31">
        <f t="shared" si="840"/>
        <v>3.0573999999999999</v>
      </c>
      <c r="Z734" s="45">
        <f t="shared" si="841"/>
        <v>30574</v>
      </c>
      <c r="AA734" s="23" t="s">
        <v>48</v>
      </c>
    </row>
    <row r="735" spans="1:27" x14ac:dyDescent="0.6">
      <c r="A735" s="53">
        <v>46130</v>
      </c>
      <c r="B735" s="23" t="s">
        <v>49</v>
      </c>
      <c r="F735" s="23" t="s">
        <v>46</v>
      </c>
      <c r="G735" s="23" t="s">
        <v>49</v>
      </c>
      <c r="H735" s="47" t="s">
        <v>65</v>
      </c>
      <c r="I735" s="48" t="s">
        <v>59</v>
      </c>
      <c r="K735" s="23" t="s">
        <v>50</v>
      </c>
      <c r="L735" s="38">
        <v>2</v>
      </c>
      <c r="R735" s="38">
        <v>5.37</v>
      </c>
      <c r="S735" s="23" t="s">
        <v>47</v>
      </c>
      <c r="T735" s="7">
        <f t="shared" si="835"/>
        <v>10.74</v>
      </c>
      <c r="U735" s="38">
        <f t="shared" ref="U735:U736" si="842">-$L735+T735</f>
        <v>8.74</v>
      </c>
      <c r="V735" s="22">
        <f t="shared" ref="V735:V736" si="843">V734+U735</f>
        <v>314.48</v>
      </c>
      <c r="W735" s="19">
        <f t="shared" ref="W735:W736" si="844">W734+L735</f>
        <v>1159.75</v>
      </c>
      <c r="X735" s="32">
        <f t="shared" ref="X735:X736" si="845">SUM(V735/W735)</f>
        <v>0.27116188833800392</v>
      </c>
      <c r="Y735" s="31">
        <f t="shared" ref="Y735:Y736" si="846">V735/100</f>
        <v>3.1448</v>
      </c>
      <c r="Z735" s="45">
        <f t="shared" ref="Z735:Z736" si="847">V735*100</f>
        <v>31448</v>
      </c>
      <c r="AA735" s="23" t="s">
        <v>47</v>
      </c>
    </row>
    <row r="736" spans="1:27" x14ac:dyDescent="0.6">
      <c r="A736" s="53">
        <v>46130</v>
      </c>
      <c r="B736" s="23" t="s">
        <v>49</v>
      </c>
      <c r="F736" s="23" t="s">
        <v>46</v>
      </c>
      <c r="G736" s="23" t="s">
        <v>49</v>
      </c>
      <c r="H736" s="47" t="s">
        <v>65</v>
      </c>
      <c r="I736" s="23" t="s">
        <v>329</v>
      </c>
      <c r="K736" s="23" t="s">
        <v>83</v>
      </c>
      <c r="L736" s="38">
        <v>1</v>
      </c>
      <c r="R736" s="38">
        <v>11</v>
      </c>
      <c r="S736" s="23" t="s">
        <v>48</v>
      </c>
      <c r="T736" s="7" t="str">
        <f t="shared" si="835"/>
        <v>0.00</v>
      </c>
      <c r="U736" s="38">
        <f t="shared" si="842"/>
        <v>-1</v>
      </c>
      <c r="V736" s="22">
        <f t="shared" si="843"/>
        <v>313.48</v>
      </c>
      <c r="W736" s="19">
        <f t="shared" si="844"/>
        <v>1160.75</v>
      </c>
      <c r="X736" s="32">
        <f t="shared" si="845"/>
        <v>0.27006676717639461</v>
      </c>
      <c r="Y736" s="31">
        <f t="shared" si="846"/>
        <v>3.1348000000000003</v>
      </c>
      <c r="Z736" s="45">
        <f t="shared" si="847"/>
        <v>31348</v>
      </c>
      <c r="AA736" s="23" t="s">
        <v>48</v>
      </c>
    </row>
    <row r="737" spans="1:44" x14ac:dyDescent="0.6">
      <c r="A737" s="53">
        <v>46131</v>
      </c>
      <c r="B737" s="23" t="s">
        <v>49</v>
      </c>
      <c r="F737" s="23" t="s">
        <v>46</v>
      </c>
      <c r="G737" s="23" t="s">
        <v>49</v>
      </c>
      <c r="H737" s="47" t="s">
        <v>65</v>
      </c>
      <c r="I737" s="23" t="s">
        <v>261</v>
      </c>
      <c r="K737" s="23" t="s">
        <v>83</v>
      </c>
      <c r="L737" s="38">
        <v>2.5</v>
      </c>
      <c r="R737" s="38">
        <v>3.5</v>
      </c>
      <c r="S737" s="23" t="s">
        <v>48</v>
      </c>
      <c r="T737" s="7" t="str">
        <f t="shared" si="835"/>
        <v>0.00</v>
      </c>
      <c r="U737" s="38">
        <f t="shared" ref="U737" si="848">-$L737+T737</f>
        <v>-2.5</v>
      </c>
      <c r="V737" s="22">
        <f t="shared" ref="V737" si="849">V736+U737</f>
        <v>310.98</v>
      </c>
      <c r="W737" s="19">
        <f t="shared" ref="W737" si="850">W736+L737</f>
        <v>1163.25</v>
      </c>
      <c r="X737" s="32">
        <f t="shared" ref="X737" si="851">SUM(V737/W737)</f>
        <v>0.26733720180528692</v>
      </c>
      <c r="Y737" s="31">
        <f t="shared" ref="Y737" si="852">V737/100</f>
        <v>3.1098000000000003</v>
      </c>
      <c r="Z737" s="45">
        <f t="shared" ref="Z737" si="853">V737*100</f>
        <v>31098</v>
      </c>
      <c r="AA737" s="23" t="s">
        <v>48</v>
      </c>
      <c r="AB737" s="7" t="str">
        <f t="shared" ref="AB737:AR737" si="854">IF(($AA737="W"),ROUND(($L737*$R737),2),"0.00")</f>
        <v>0.00</v>
      </c>
      <c r="AC737" s="38">
        <f t="shared" ref="AC737" si="855">-$L737+AB737</f>
        <v>-2.5</v>
      </c>
      <c r="AD737" s="22">
        <f t="shared" ref="AD737" si="856">AD736+AC737</f>
        <v>-2.5</v>
      </c>
      <c r="AE737" s="19">
        <f t="shared" ref="AE737" si="857">AE736+T737</f>
        <v>0</v>
      </c>
      <c r="AF737" s="32" t="e">
        <f t="shared" ref="AF737" si="858">SUM(AD737/AE737)</f>
        <v>#DIV/0!</v>
      </c>
      <c r="AG737" s="31">
        <f t="shared" ref="AG737" si="859">AD737/100</f>
        <v>-2.5000000000000001E-2</v>
      </c>
      <c r="AH737" s="45">
        <f t="shared" ref="AH737" si="860">AD737*100</f>
        <v>-250</v>
      </c>
      <c r="AI737" s="23" t="s">
        <v>48</v>
      </c>
      <c r="AJ737" s="7" t="str">
        <f t="shared" si="854"/>
        <v>0.00</v>
      </c>
      <c r="AK737" s="38">
        <f t="shared" ref="AK737" si="861">-$L737+AJ737</f>
        <v>-2.5</v>
      </c>
      <c r="AL737" s="22">
        <f t="shared" ref="AL737" si="862">AL736+AK737</f>
        <v>-2.5</v>
      </c>
      <c r="AM737" s="19">
        <f t="shared" ref="AM737" si="863">AM736+AB737</f>
        <v>0</v>
      </c>
      <c r="AN737" s="32" t="e">
        <f t="shared" ref="AN737" si="864">SUM(AL737/AM737)</f>
        <v>#DIV/0!</v>
      </c>
      <c r="AO737" s="31">
        <f t="shared" ref="AO737" si="865">AL737/100</f>
        <v>-2.5000000000000001E-2</v>
      </c>
      <c r="AP737" s="45">
        <f t="shared" ref="AP737" si="866">AL737*100</f>
        <v>-250</v>
      </c>
      <c r="AQ737" s="23" t="s">
        <v>48</v>
      </c>
      <c r="AR737" s="7" t="str">
        <f t="shared" si="854"/>
        <v>0.00</v>
      </c>
    </row>
    <row r="738" spans="1:44" x14ac:dyDescent="0.6">
      <c r="A738" s="53">
        <v>46136</v>
      </c>
      <c r="B738" s="23" t="s">
        <v>49</v>
      </c>
      <c r="F738" s="23" t="s">
        <v>46</v>
      </c>
      <c r="G738" s="23" t="s">
        <v>49</v>
      </c>
      <c r="H738" s="47" t="s">
        <v>68</v>
      </c>
      <c r="I738" s="23" t="s">
        <v>59</v>
      </c>
      <c r="K738" s="23" t="s">
        <v>50</v>
      </c>
      <c r="L738" s="38">
        <v>2</v>
      </c>
      <c r="R738" s="38">
        <v>4.0199999999999996</v>
      </c>
      <c r="S738" s="23" t="s">
        <v>48</v>
      </c>
      <c r="T738" s="7" t="str">
        <f t="shared" si="835"/>
        <v>0.00</v>
      </c>
      <c r="U738" s="38">
        <f t="shared" ref="U738:U739" si="867">-$L738+T738</f>
        <v>-2</v>
      </c>
      <c r="V738" s="22">
        <f t="shared" ref="V738:V739" si="868">V737+U738</f>
        <v>308.98</v>
      </c>
      <c r="W738" s="19">
        <f t="shared" ref="W738:W739" si="869">W737+L738</f>
        <v>1165.25</v>
      </c>
      <c r="X738" s="32">
        <f t="shared" ref="X738:X739" si="870">SUM(V738/W738)</f>
        <v>0.26516198240720878</v>
      </c>
      <c r="Y738" s="31">
        <f t="shared" ref="Y738:Y739" si="871">V738/100</f>
        <v>3.0898000000000003</v>
      </c>
      <c r="Z738" s="45">
        <f t="shared" ref="Z738:Z739" si="872">V738*100</f>
        <v>30898</v>
      </c>
      <c r="AA738" s="23" t="s">
        <v>48</v>
      </c>
    </row>
    <row r="739" spans="1:44" x14ac:dyDescent="0.6">
      <c r="A739" s="53">
        <v>46137</v>
      </c>
      <c r="B739" s="23" t="s">
        <v>49</v>
      </c>
      <c r="F739" s="23" t="s">
        <v>46</v>
      </c>
      <c r="G739" s="23" t="s">
        <v>49</v>
      </c>
      <c r="H739" s="47" t="s">
        <v>68</v>
      </c>
      <c r="I739" s="48" t="s">
        <v>236</v>
      </c>
      <c r="K739" s="23" t="s">
        <v>83</v>
      </c>
      <c r="L739" s="38">
        <v>2.5</v>
      </c>
      <c r="R739" s="38">
        <v>1.9</v>
      </c>
      <c r="S739" s="23" t="s">
        <v>47</v>
      </c>
      <c r="T739" s="7">
        <f t="shared" si="835"/>
        <v>4.75</v>
      </c>
      <c r="U739" s="38">
        <f t="shared" si="867"/>
        <v>2.25</v>
      </c>
      <c r="V739" s="22">
        <f t="shared" si="868"/>
        <v>311.23</v>
      </c>
      <c r="W739" s="19">
        <f t="shared" si="869"/>
        <v>1167.75</v>
      </c>
      <c r="X739" s="32">
        <f t="shared" si="870"/>
        <v>0.26652108756155002</v>
      </c>
      <c r="Y739" s="31">
        <f t="shared" si="871"/>
        <v>3.1123000000000003</v>
      </c>
      <c r="Z739" s="45">
        <f t="shared" si="872"/>
        <v>31123</v>
      </c>
      <c r="AA739" s="23" t="s">
        <v>47</v>
      </c>
    </row>
    <row r="740" spans="1:44" x14ac:dyDescent="0.6">
      <c r="A740" s="53">
        <v>46138</v>
      </c>
      <c r="B740" s="23" t="s">
        <v>49</v>
      </c>
      <c r="F740" s="23" t="s">
        <v>46</v>
      </c>
      <c r="G740" s="23" t="s">
        <v>49</v>
      </c>
      <c r="H740" s="47" t="s">
        <v>68</v>
      </c>
      <c r="I740" s="23" t="s">
        <v>330</v>
      </c>
      <c r="K740" s="23" t="s">
        <v>83</v>
      </c>
      <c r="L740" s="38">
        <v>2</v>
      </c>
      <c r="R740" s="38">
        <v>6.25</v>
      </c>
      <c r="S740" s="23" t="s">
        <v>48</v>
      </c>
      <c r="T740" s="7" t="str">
        <f t="shared" si="835"/>
        <v>0.00</v>
      </c>
      <c r="U740" s="38">
        <f t="shared" ref="U740" si="873">-$L740+T740</f>
        <v>-2</v>
      </c>
      <c r="V740" s="22">
        <f t="shared" ref="V740" si="874">V739+U740</f>
        <v>309.23</v>
      </c>
      <c r="W740" s="19">
        <f t="shared" ref="W740" si="875">W739+L740</f>
        <v>1169.75</v>
      </c>
      <c r="X740" s="32">
        <f t="shared" ref="X740" si="876">SUM(V740/W740)</f>
        <v>0.26435563154520197</v>
      </c>
      <c r="Y740" s="31">
        <f t="shared" ref="Y740" si="877">V740/100</f>
        <v>3.0923000000000003</v>
      </c>
      <c r="Z740" s="45">
        <f t="shared" ref="Z740" si="878">V740*100</f>
        <v>30923</v>
      </c>
      <c r="AA740" s="23" t="s">
        <v>48</v>
      </c>
    </row>
    <row r="741" spans="1:44" x14ac:dyDescent="0.6">
      <c r="A741" s="53">
        <v>46143</v>
      </c>
      <c r="B741" s="23" t="s">
        <v>49</v>
      </c>
      <c r="F741" s="23" t="s">
        <v>46</v>
      </c>
      <c r="G741" s="23" t="s">
        <v>49</v>
      </c>
      <c r="H741" s="47" t="s">
        <v>70</v>
      </c>
      <c r="I741" s="23" t="s">
        <v>331</v>
      </c>
      <c r="K741" s="23" t="s">
        <v>83</v>
      </c>
      <c r="L741" s="38">
        <v>1.5</v>
      </c>
      <c r="R741" s="38">
        <v>7.5</v>
      </c>
      <c r="S741" s="23" t="s">
        <v>48</v>
      </c>
      <c r="T741" s="7" t="str">
        <f t="shared" si="835"/>
        <v>0.00</v>
      </c>
      <c r="U741" s="38">
        <f t="shared" ref="U741" si="879">-$L741+T741</f>
        <v>-1.5</v>
      </c>
      <c r="V741" s="22">
        <f t="shared" ref="V741" si="880">V740+U741</f>
        <v>307.73</v>
      </c>
      <c r="W741" s="19">
        <f t="shared" ref="W741" si="881">W740+L741</f>
        <v>1171.25</v>
      </c>
      <c r="X741" s="32">
        <f t="shared" ref="X741" si="882">SUM(V741/W741)</f>
        <v>0.2627363927427962</v>
      </c>
      <c r="Y741" s="31">
        <f t="shared" ref="Y741" si="883">V741/100</f>
        <v>3.0773000000000001</v>
      </c>
      <c r="Z741" s="45">
        <f t="shared" ref="Z741" si="884">V741*100</f>
        <v>30773</v>
      </c>
      <c r="AA741" s="23" t="s">
        <v>48</v>
      </c>
    </row>
    <row r="742" spans="1:44" x14ac:dyDescent="0.6">
      <c r="A742" s="53">
        <v>46144</v>
      </c>
      <c r="B742" s="23" t="s">
        <v>49</v>
      </c>
      <c r="F742" s="23" t="s">
        <v>46</v>
      </c>
      <c r="G742" s="23" t="s">
        <v>49</v>
      </c>
      <c r="H742" s="47" t="s">
        <v>70</v>
      </c>
      <c r="I742" s="23" t="s">
        <v>332</v>
      </c>
      <c r="K742" s="23" t="s">
        <v>83</v>
      </c>
      <c r="L742" s="38">
        <v>1</v>
      </c>
      <c r="R742" s="38">
        <v>7.5</v>
      </c>
      <c r="S742" s="23" t="s">
        <v>48</v>
      </c>
      <c r="T742" s="7" t="str">
        <f t="shared" si="835"/>
        <v>0.00</v>
      </c>
      <c r="U742" s="38">
        <f t="shared" ref="U742" si="885">-$L742+T742</f>
        <v>-1</v>
      </c>
      <c r="V742" s="22">
        <f t="shared" ref="V742" si="886">V741+U742</f>
        <v>306.73</v>
      </c>
      <c r="W742" s="19">
        <f t="shared" ref="W742" si="887">W741+L742</f>
        <v>1172.25</v>
      </c>
      <c r="X742" s="32">
        <f t="shared" ref="X742" si="888">SUM(V742/W742)</f>
        <v>0.26165920238856899</v>
      </c>
      <c r="Y742" s="31">
        <f t="shared" ref="Y742" si="889">V742/100</f>
        <v>3.0673000000000004</v>
      </c>
      <c r="Z742" s="45">
        <f t="shared" ref="Z742" si="890">V742*100</f>
        <v>30673</v>
      </c>
      <c r="AA742" s="23" t="s">
        <v>48</v>
      </c>
    </row>
    <row r="743" spans="1:44" x14ac:dyDescent="0.6">
      <c r="A743" s="53">
        <v>46144</v>
      </c>
      <c r="B743" s="23" t="s">
        <v>49</v>
      </c>
      <c r="F743" s="23" t="s">
        <v>46</v>
      </c>
      <c r="G743" s="23" t="s">
        <v>49</v>
      </c>
      <c r="H743" s="47" t="s">
        <v>70</v>
      </c>
      <c r="I743" s="23" t="s">
        <v>333</v>
      </c>
      <c r="K743" s="23" t="s">
        <v>83</v>
      </c>
      <c r="L743" s="38">
        <v>1.5</v>
      </c>
      <c r="R743" s="38">
        <v>7</v>
      </c>
      <c r="S743" s="23" t="s">
        <v>48</v>
      </c>
      <c r="T743" s="7" t="str">
        <f t="shared" si="835"/>
        <v>0.00</v>
      </c>
      <c r="U743" s="38">
        <f t="shared" ref="U743:U746" si="891">-$L743+T743</f>
        <v>-1.5</v>
      </c>
      <c r="V743" s="22">
        <f t="shared" ref="V743:V746" si="892">V742+U743</f>
        <v>305.23</v>
      </c>
      <c r="W743" s="19">
        <f t="shared" ref="W743:W746" si="893">W742+L743</f>
        <v>1173.75</v>
      </c>
      <c r="X743" s="32">
        <f t="shared" ref="X743:X746" si="894">SUM(V743/W743)</f>
        <v>0.26004685835995744</v>
      </c>
      <c r="Y743" s="31">
        <f t="shared" ref="Y743:Y746" si="895">V743/100</f>
        <v>3.0523000000000002</v>
      </c>
      <c r="Z743" s="45">
        <f t="shared" ref="Z743:Z746" si="896">V743*100</f>
        <v>30523</v>
      </c>
      <c r="AA743" s="23" t="s">
        <v>48</v>
      </c>
    </row>
    <row r="744" spans="1:44" x14ac:dyDescent="0.6">
      <c r="A744" s="53">
        <v>46144</v>
      </c>
      <c r="B744" s="23" t="s">
        <v>49</v>
      </c>
      <c r="F744" s="23" t="s">
        <v>46</v>
      </c>
      <c r="G744" s="23" t="s">
        <v>49</v>
      </c>
      <c r="H744" s="47" t="s">
        <v>70</v>
      </c>
      <c r="I744" s="51" t="s">
        <v>334</v>
      </c>
      <c r="K744" s="23" t="s">
        <v>83</v>
      </c>
      <c r="L744" s="38">
        <v>1.5</v>
      </c>
      <c r="R744" s="38">
        <v>7.25</v>
      </c>
      <c r="S744" s="23" t="s">
        <v>48</v>
      </c>
      <c r="T744" s="7" t="str">
        <f t="shared" si="835"/>
        <v>0.00</v>
      </c>
      <c r="U744" s="38">
        <f t="shared" si="891"/>
        <v>-1.5</v>
      </c>
      <c r="V744" s="22">
        <f t="shared" si="892"/>
        <v>303.73</v>
      </c>
      <c r="W744" s="19">
        <f t="shared" si="893"/>
        <v>1175.25</v>
      </c>
      <c r="X744" s="32">
        <f t="shared" si="894"/>
        <v>0.25843863007870665</v>
      </c>
      <c r="Y744" s="31">
        <f t="shared" si="895"/>
        <v>3.0373000000000001</v>
      </c>
      <c r="Z744" s="45">
        <f t="shared" si="896"/>
        <v>30373</v>
      </c>
      <c r="AA744" s="23" t="s">
        <v>48</v>
      </c>
    </row>
    <row r="745" spans="1:44" x14ac:dyDescent="0.6">
      <c r="A745" s="53">
        <v>46144</v>
      </c>
      <c r="B745" s="23" t="s">
        <v>49</v>
      </c>
      <c r="F745" s="23" t="s">
        <v>46</v>
      </c>
      <c r="G745" s="23" t="s">
        <v>49</v>
      </c>
      <c r="H745" s="47" t="s">
        <v>70</v>
      </c>
      <c r="I745" s="51" t="s">
        <v>335</v>
      </c>
      <c r="K745" s="23" t="s">
        <v>83</v>
      </c>
      <c r="L745" s="38">
        <v>0.5</v>
      </c>
      <c r="R745" s="38">
        <v>4.0999999999999996</v>
      </c>
      <c r="S745" s="23" t="s">
        <v>48</v>
      </c>
      <c r="T745" s="7" t="str">
        <f t="shared" si="835"/>
        <v>0.00</v>
      </c>
      <c r="U745" s="38">
        <f t="shared" si="891"/>
        <v>-0.5</v>
      </c>
      <c r="V745" s="22">
        <f t="shared" si="892"/>
        <v>303.23</v>
      </c>
      <c r="W745" s="19">
        <f t="shared" si="893"/>
        <v>1175.75</v>
      </c>
      <c r="X745" s="32">
        <f t="shared" si="894"/>
        <v>0.25790346587284713</v>
      </c>
      <c r="Y745" s="31">
        <f t="shared" si="895"/>
        <v>3.0323000000000002</v>
      </c>
      <c r="Z745" s="45">
        <f t="shared" si="896"/>
        <v>30323</v>
      </c>
      <c r="AA745" s="23" t="s">
        <v>48</v>
      </c>
    </row>
    <row r="746" spans="1:44" x14ac:dyDescent="0.6">
      <c r="A746" s="53">
        <v>46145</v>
      </c>
      <c r="B746" s="23" t="s">
        <v>49</v>
      </c>
      <c r="F746" s="23" t="s">
        <v>46</v>
      </c>
      <c r="G746" s="23" t="s">
        <v>49</v>
      </c>
      <c r="H746" s="47" t="s">
        <v>70</v>
      </c>
      <c r="I746" s="23" t="s">
        <v>310</v>
      </c>
      <c r="K746" s="23" t="s">
        <v>83</v>
      </c>
      <c r="L746" s="38">
        <v>3</v>
      </c>
      <c r="R746" s="38">
        <v>2.9</v>
      </c>
      <c r="S746" s="23" t="s">
        <v>48</v>
      </c>
      <c r="T746" s="7" t="str">
        <f t="shared" si="835"/>
        <v>0.00</v>
      </c>
      <c r="U746" s="38">
        <f t="shared" si="891"/>
        <v>-3</v>
      </c>
      <c r="V746" s="22">
        <f t="shared" si="892"/>
        <v>300.23</v>
      </c>
      <c r="W746" s="19">
        <f t="shared" si="893"/>
        <v>1178.75</v>
      </c>
      <c r="X746" s="32">
        <f t="shared" si="894"/>
        <v>0.25470201484623545</v>
      </c>
      <c r="Y746" s="31">
        <f t="shared" si="895"/>
        <v>3.0023</v>
      </c>
      <c r="Z746" s="45">
        <f t="shared" si="896"/>
        <v>30023</v>
      </c>
      <c r="AA746" s="23" t="s">
        <v>48</v>
      </c>
    </row>
    <row r="747" spans="1:44" x14ac:dyDescent="0.6">
      <c r="A747" s="53">
        <v>46149</v>
      </c>
      <c r="B747" s="23" t="s">
        <v>49</v>
      </c>
      <c r="F747" s="23" t="s">
        <v>46</v>
      </c>
      <c r="G747" s="23" t="s">
        <v>49</v>
      </c>
      <c r="H747" s="47" t="s">
        <v>72</v>
      </c>
      <c r="I747" s="23" t="s">
        <v>242</v>
      </c>
      <c r="K747" s="23" t="s">
        <v>83</v>
      </c>
      <c r="L747" s="38">
        <v>2.5</v>
      </c>
      <c r="R747" s="38">
        <v>4.25</v>
      </c>
      <c r="S747" s="23" t="s">
        <v>48</v>
      </c>
      <c r="T747" s="7" t="str">
        <f t="shared" si="835"/>
        <v>0.00</v>
      </c>
      <c r="U747" s="38">
        <f t="shared" ref="U747" si="897">-$L747+T747</f>
        <v>-2.5</v>
      </c>
      <c r="V747" s="22">
        <f t="shared" ref="V747" si="898">V746+U747</f>
        <v>297.73</v>
      </c>
      <c r="W747" s="19">
        <f t="shared" ref="W747" si="899">W746+L747</f>
        <v>1181.25</v>
      </c>
      <c r="X747" s="32">
        <f t="shared" ref="X747" si="900">SUM(V747/W747)</f>
        <v>0.25204656084656085</v>
      </c>
      <c r="Y747" s="31">
        <f t="shared" ref="Y747" si="901">V747/100</f>
        <v>2.9773000000000001</v>
      </c>
      <c r="Z747" s="45">
        <f t="shared" ref="Z747" si="902">V747*100</f>
        <v>29773</v>
      </c>
      <c r="AA747" s="23" t="s">
        <v>48</v>
      </c>
    </row>
    <row r="748" spans="1:44" x14ac:dyDescent="0.6">
      <c r="A748" s="53">
        <v>46151</v>
      </c>
      <c r="B748" s="23" t="s">
        <v>49</v>
      </c>
      <c r="F748" s="23" t="s">
        <v>46</v>
      </c>
      <c r="G748" s="23" t="s">
        <v>49</v>
      </c>
      <c r="H748" s="47" t="s">
        <v>72</v>
      </c>
      <c r="I748" s="23" t="s">
        <v>336</v>
      </c>
      <c r="K748" s="23" t="s">
        <v>83</v>
      </c>
      <c r="L748" s="38">
        <v>2</v>
      </c>
      <c r="M748" s="38"/>
      <c r="N748" s="38"/>
      <c r="O748" s="38"/>
      <c r="P748" s="38"/>
      <c r="Q748" s="38"/>
      <c r="R748" s="38">
        <v>4.5</v>
      </c>
      <c r="S748" s="23" t="s">
        <v>48</v>
      </c>
      <c r="T748" s="7" t="str">
        <f t="shared" si="835"/>
        <v>0.00</v>
      </c>
      <c r="U748" s="38">
        <f t="shared" ref="U748:U749" si="903">-$L748+T748</f>
        <v>-2</v>
      </c>
      <c r="V748" s="22">
        <f t="shared" ref="V748:V749" si="904">V747+U748</f>
        <v>295.73</v>
      </c>
      <c r="W748" s="19">
        <f t="shared" ref="W748:W749" si="905">W747+L748</f>
        <v>1183.25</v>
      </c>
      <c r="X748" s="32">
        <f t="shared" ref="X748:X749" si="906">SUM(V748/W748)</f>
        <v>0.24993027678005494</v>
      </c>
      <c r="Y748" s="31">
        <f t="shared" ref="Y748:Y749" si="907">V748/100</f>
        <v>2.9573</v>
      </c>
      <c r="Z748" s="45">
        <f t="shared" ref="Z748:Z749" si="908">V748*100</f>
        <v>29573</v>
      </c>
      <c r="AA748" s="23" t="s">
        <v>48</v>
      </c>
    </row>
    <row r="749" spans="1:44" x14ac:dyDescent="0.6">
      <c r="A749" s="53">
        <v>46151</v>
      </c>
      <c r="B749" s="23" t="s">
        <v>49</v>
      </c>
      <c r="F749" s="23" t="s">
        <v>46</v>
      </c>
      <c r="G749" s="23" t="s">
        <v>49</v>
      </c>
      <c r="H749" s="47" t="s">
        <v>72</v>
      </c>
      <c r="I749" s="48" t="s">
        <v>337</v>
      </c>
      <c r="K749" s="23" t="s">
        <v>83</v>
      </c>
      <c r="L749" s="38">
        <v>1</v>
      </c>
      <c r="M749" s="38"/>
      <c r="N749" s="38"/>
      <c r="O749" s="38"/>
      <c r="P749" s="38"/>
      <c r="Q749" s="38"/>
      <c r="R749" s="38">
        <v>4</v>
      </c>
      <c r="S749" s="23" t="s">
        <v>47</v>
      </c>
      <c r="T749" s="38">
        <f t="shared" si="835"/>
        <v>4</v>
      </c>
      <c r="U749" s="38">
        <f t="shared" si="903"/>
        <v>3</v>
      </c>
      <c r="V749" s="22">
        <f t="shared" si="904"/>
        <v>298.73</v>
      </c>
      <c r="W749" s="19">
        <f t="shared" si="905"/>
        <v>1184.25</v>
      </c>
      <c r="X749" s="32">
        <f t="shared" si="906"/>
        <v>0.25225248047287313</v>
      </c>
      <c r="Y749" s="31">
        <f t="shared" si="907"/>
        <v>2.9873000000000003</v>
      </c>
      <c r="Z749" s="45">
        <f t="shared" si="908"/>
        <v>29873</v>
      </c>
      <c r="AA749" s="23" t="s">
        <v>47</v>
      </c>
    </row>
    <row r="750" spans="1:44" x14ac:dyDescent="0.6">
      <c r="A750" s="53">
        <v>46152</v>
      </c>
      <c r="B750" s="23" t="s">
        <v>49</v>
      </c>
      <c r="F750" s="23" t="s">
        <v>46</v>
      </c>
      <c r="G750" s="23" t="s">
        <v>49</v>
      </c>
      <c r="H750" s="47" t="s">
        <v>72</v>
      </c>
      <c r="I750" s="48" t="s">
        <v>338</v>
      </c>
      <c r="K750" s="23" t="s">
        <v>83</v>
      </c>
      <c r="L750" s="38">
        <v>2</v>
      </c>
      <c r="R750" s="38">
        <v>5</v>
      </c>
      <c r="S750" s="23" t="s">
        <v>47</v>
      </c>
      <c r="T750" s="38">
        <f t="shared" si="835"/>
        <v>10</v>
      </c>
      <c r="U750" s="38">
        <f t="shared" ref="U750:U751" si="909">-$L750+T750</f>
        <v>8</v>
      </c>
      <c r="V750" s="22">
        <f t="shared" ref="V750:V751" si="910">V749+U750</f>
        <v>306.73</v>
      </c>
      <c r="W750" s="19">
        <f t="shared" ref="W750:W751" si="911">W749+L750</f>
        <v>1186.25</v>
      </c>
      <c r="X750" s="32">
        <f t="shared" ref="X750:X751" si="912">SUM(V750/W750)</f>
        <v>0.25857112750263439</v>
      </c>
      <c r="Y750" s="31">
        <f t="shared" ref="Y750:Y751" si="913">V750/100</f>
        <v>3.0673000000000004</v>
      </c>
      <c r="Z750" s="45">
        <f t="shared" ref="Z750:Z751" si="914">V750*100</f>
        <v>30673</v>
      </c>
      <c r="AA750" s="23" t="s">
        <v>47</v>
      </c>
    </row>
    <row r="751" spans="1:44" x14ac:dyDescent="0.6">
      <c r="A751" s="53">
        <v>46152</v>
      </c>
      <c r="B751" s="23" t="s">
        <v>49</v>
      </c>
      <c r="F751" s="23" t="s">
        <v>46</v>
      </c>
      <c r="G751" s="23" t="s">
        <v>49</v>
      </c>
      <c r="H751" s="47" t="s">
        <v>72</v>
      </c>
      <c r="I751" s="23" t="s">
        <v>339</v>
      </c>
      <c r="K751" s="23" t="s">
        <v>83</v>
      </c>
      <c r="L751" s="38">
        <v>1</v>
      </c>
      <c r="R751" s="38">
        <v>7.25</v>
      </c>
      <c r="S751" s="23" t="s">
        <v>48</v>
      </c>
      <c r="T751" s="38" t="str">
        <f t="shared" si="835"/>
        <v>0.00</v>
      </c>
      <c r="U751" s="38">
        <f t="shared" si="909"/>
        <v>-1</v>
      </c>
      <c r="V751" s="22">
        <f t="shared" si="910"/>
        <v>305.73</v>
      </c>
      <c r="W751" s="19">
        <f t="shared" si="911"/>
        <v>1187.25</v>
      </c>
      <c r="X751" s="32">
        <f t="shared" si="912"/>
        <v>0.25751105495893872</v>
      </c>
      <c r="Y751" s="31">
        <f t="shared" si="913"/>
        <v>3.0573000000000001</v>
      </c>
      <c r="Z751" s="45">
        <f t="shared" si="914"/>
        <v>30573</v>
      </c>
      <c r="AA751" s="23" t="s">
        <v>48</v>
      </c>
    </row>
    <row r="752" spans="1:44" x14ac:dyDescent="0.6">
      <c r="A752" s="53">
        <v>46157</v>
      </c>
      <c r="B752" s="23" t="s">
        <v>49</v>
      </c>
      <c r="F752" s="23" t="s">
        <v>46</v>
      </c>
      <c r="G752" s="23" t="s">
        <v>49</v>
      </c>
      <c r="H752" s="47" t="s">
        <v>74</v>
      </c>
      <c r="I752" s="23" t="s">
        <v>340</v>
      </c>
      <c r="K752" s="23" t="s">
        <v>83</v>
      </c>
      <c r="L752" s="38">
        <v>2</v>
      </c>
      <c r="R752" s="38">
        <v>5.5</v>
      </c>
      <c r="S752" s="23" t="s">
        <v>48</v>
      </c>
      <c r="T752" s="38" t="str">
        <f t="shared" si="835"/>
        <v>0.00</v>
      </c>
      <c r="U752" s="38">
        <f t="shared" ref="U752" si="915">-$L752+T752</f>
        <v>-2</v>
      </c>
      <c r="V752" s="22">
        <f t="shared" ref="V752" si="916">V751+U752</f>
        <v>303.73</v>
      </c>
      <c r="W752" s="19">
        <f t="shared" ref="W752" si="917">W751+L752</f>
        <v>1189.25</v>
      </c>
      <c r="X752" s="32">
        <f t="shared" ref="X752" si="918">SUM(V752/W752)</f>
        <v>0.25539625814589029</v>
      </c>
      <c r="Y752" s="31">
        <f t="shared" ref="Y752" si="919">V752/100</f>
        <v>3.0373000000000001</v>
      </c>
      <c r="Z752" s="45">
        <f t="shared" ref="Z752" si="920">V752*100</f>
        <v>30373</v>
      </c>
      <c r="AA752" s="23" t="s">
        <v>48</v>
      </c>
    </row>
    <row r="753" spans="1:27" x14ac:dyDescent="0.6">
      <c r="A753" s="53">
        <v>46158</v>
      </c>
      <c r="B753" s="23" t="s">
        <v>49</v>
      </c>
      <c r="F753" s="23" t="s">
        <v>46</v>
      </c>
      <c r="G753" s="23" t="s">
        <v>49</v>
      </c>
      <c r="H753" s="47" t="s">
        <v>74</v>
      </c>
      <c r="I753" s="23" t="s">
        <v>341</v>
      </c>
      <c r="K753" s="23" t="s">
        <v>83</v>
      </c>
      <c r="L753" s="38">
        <v>2</v>
      </c>
      <c r="R753" s="38">
        <v>6</v>
      </c>
      <c r="S753" s="23" t="s">
        <v>48</v>
      </c>
      <c r="T753" s="38" t="str">
        <f t="shared" si="835"/>
        <v>0.00</v>
      </c>
      <c r="U753" s="38">
        <f t="shared" ref="U753:U754" si="921">-$L753+T753</f>
        <v>-2</v>
      </c>
      <c r="V753" s="22">
        <f t="shared" ref="V753:V754" si="922">V752+U753</f>
        <v>301.73</v>
      </c>
      <c r="W753" s="19">
        <f t="shared" ref="W753:W754" si="923">W752+L753</f>
        <v>1191.25</v>
      </c>
      <c r="X753" s="32">
        <f t="shared" ref="X753:X754" si="924">SUM(V753/W753)</f>
        <v>0.25328856243441766</v>
      </c>
      <c r="Y753" s="31">
        <f t="shared" ref="Y753:Y754" si="925">V753/100</f>
        <v>3.0173000000000001</v>
      </c>
      <c r="Z753" s="45">
        <f t="shared" ref="Z753:Z754" si="926">V753*100</f>
        <v>30173</v>
      </c>
      <c r="AA753" s="23" t="s">
        <v>48</v>
      </c>
    </row>
    <row r="754" spans="1:27" x14ac:dyDescent="0.6">
      <c r="A754" s="53">
        <v>46158</v>
      </c>
      <c r="B754" s="23" t="s">
        <v>49</v>
      </c>
      <c r="F754" s="23" t="s">
        <v>46</v>
      </c>
      <c r="G754" s="23" t="s">
        <v>49</v>
      </c>
      <c r="H754" s="47" t="s">
        <v>74</v>
      </c>
      <c r="I754" s="48" t="s">
        <v>317</v>
      </c>
      <c r="K754" s="23" t="s">
        <v>83</v>
      </c>
      <c r="L754" s="38">
        <v>1</v>
      </c>
      <c r="R754" s="38">
        <v>4.75</v>
      </c>
      <c r="S754" s="23" t="s">
        <v>47</v>
      </c>
      <c r="T754" s="38">
        <f t="shared" si="835"/>
        <v>4.75</v>
      </c>
      <c r="U754" s="38">
        <f t="shared" si="921"/>
        <v>3.75</v>
      </c>
      <c r="V754" s="22">
        <f t="shared" si="922"/>
        <v>305.48</v>
      </c>
      <c r="W754" s="19">
        <f t="shared" si="923"/>
        <v>1192.25</v>
      </c>
      <c r="X754" s="32">
        <f t="shared" si="924"/>
        <v>0.2562214300691969</v>
      </c>
      <c r="Y754" s="31">
        <f t="shared" si="925"/>
        <v>3.0548000000000002</v>
      </c>
      <c r="Z754" s="45">
        <f t="shared" si="926"/>
        <v>30548</v>
      </c>
      <c r="AA754" s="23" t="s">
        <v>47</v>
      </c>
    </row>
    <row r="755" spans="1:27" x14ac:dyDescent="0.6">
      <c r="A755" s="53">
        <v>46159</v>
      </c>
      <c r="B755" s="23" t="s">
        <v>49</v>
      </c>
      <c r="F755" s="23" t="s">
        <v>46</v>
      </c>
      <c r="G755" s="23" t="s">
        <v>49</v>
      </c>
      <c r="H755" s="47" t="s">
        <v>74</v>
      </c>
      <c r="I755" s="51" t="s">
        <v>59</v>
      </c>
      <c r="K755" s="23" t="s">
        <v>50</v>
      </c>
      <c r="L755" s="38">
        <v>2.5</v>
      </c>
      <c r="R755" s="38">
        <v>6.46</v>
      </c>
      <c r="S755" s="23" t="s">
        <v>48</v>
      </c>
      <c r="T755" s="38" t="str">
        <f t="shared" si="835"/>
        <v>0.00</v>
      </c>
      <c r="U755" s="38">
        <f t="shared" ref="U755" si="927">-$L755+T755</f>
        <v>-2.5</v>
      </c>
      <c r="V755" s="22">
        <f t="shared" ref="V755" si="928">V754+U755</f>
        <v>302.98</v>
      </c>
      <c r="W755" s="19">
        <f t="shared" ref="W755" si="929">W754+L755</f>
        <v>1194.75</v>
      </c>
      <c r="X755" s="32">
        <f t="shared" ref="X755" si="930">SUM(V755/W755)</f>
        <v>0.25359280184138944</v>
      </c>
      <c r="Y755" s="31">
        <f t="shared" ref="Y755" si="931">V755/100</f>
        <v>3.0298000000000003</v>
      </c>
      <c r="Z755" s="45">
        <f t="shared" ref="Z755" si="932">V755*100</f>
        <v>30298</v>
      </c>
      <c r="AA755" s="23" t="s">
        <v>48</v>
      </c>
    </row>
    <row r="756" spans="1:27" x14ac:dyDescent="0.6">
      <c r="A756" s="53">
        <v>46164</v>
      </c>
      <c r="B756" s="23" t="s">
        <v>49</v>
      </c>
      <c r="F756" s="23" t="s">
        <v>46</v>
      </c>
      <c r="G756" s="23" t="s">
        <v>49</v>
      </c>
      <c r="H756" s="47" t="s">
        <v>76</v>
      </c>
      <c r="I756" s="23" t="s">
        <v>342</v>
      </c>
      <c r="K756" s="23" t="s">
        <v>83</v>
      </c>
      <c r="L756" s="38">
        <v>2</v>
      </c>
      <c r="R756" s="38">
        <v>5.25</v>
      </c>
      <c r="S756" s="23" t="s">
        <v>48</v>
      </c>
      <c r="T756" s="38" t="str">
        <f t="shared" si="835"/>
        <v>0.00</v>
      </c>
      <c r="U756" s="38">
        <f t="shared" ref="U756:U757" si="933">-$L756+T756</f>
        <v>-2</v>
      </c>
      <c r="V756" s="22">
        <f t="shared" ref="V756:V757" si="934">V755+U756</f>
        <v>300.98</v>
      </c>
      <c r="W756" s="19">
        <f t="shared" ref="W756:W757" si="935">W755+L756</f>
        <v>1196.75</v>
      </c>
      <c r="X756" s="32">
        <f t="shared" ref="X756:X757" si="936">SUM(V756/W756)</f>
        <v>0.25149780655943182</v>
      </c>
      <c r="Y756" s="31">
        <f t="shared" ref="Y756:Y757" si="937">V756/100</f>
        <v>3.0098000000000003</v>
      </c>
      <c r="Z756" s="45">
        <f t="shared" ref="Z756:Z757" si="938">V756*100</f>
        <v>30098</v>
      </c>
      <c r="AA756" s="23" t="s">
        <v>48</v>
      </c>
    </row>
    <row r="757" spans="1:27" x14ac:dyDescent="0.6">
      <c r="A757" s="53">
        <v>46164</v>
      </c>
      <c r="B757" s="23" t="s">
        <v>49</v>
      </c>
      <c r="F757" s="23" t="s">
        <v>46</v>
      </c>
      <c r="G757" s="23" t="s">
        <v>49</v>
      </c>
      <c r="H757" s="47" t="s">
        <v>76</v>
      </c>
      <c r="I757" s="51" t="s">
        <v>59</v>
      </c>
      <c r="K757" s="23" t="s">
        <v>50</v>
      </c>
      <c r="L757" s="38">
        <v>1.5</v>
      </c>
      <c r="R757" s="38">
        <v>4.72</v>
      </c>
      <c r="S757" s="23" t="s">
        <v>48</v>
      </c>
      <c r="T757" s="38" t="str">
        <f t="shared" si="835"/>
        <v>0.00</v>
      </c>
      <c r="U757" s="38">
        <f t="shared" si="933"/>
        <v>-1.5</v>
      </c>
      <c r="V757" s="22">
        <f t="shared" si="934"/>
        <v>299.48</v>
      </c>
      <c r="W757" s="19">
        <f t="shared" si="935"/>
        <v>1198.25</v>
      </c>
      <c r="X757" s="32">
        <f t="shared" si="936"/>
        <v>0.24993114959315671</v>
      </c>
      <c r="Y757" s="31">
        <f t="shared" si="937"/>
        <v>2.9948000000000001</v>
      </c>
      <c r="Z757" s="45">
        <f t="shared" si="938"/>
        <v>29948</v>
      </c>
      <c r="AA757" s="23" t="s">
        <v>48</v>
      </c>
    </row>
    <row r="758" spans="1:27" x14ac:dyDescent="0.6">
      <c r="A758" s="53">
        <v>46165</v>
      </c>
      <c r="B758" s="23" t="s">
        <v>49</v>
      </c>
      <c r="F758" s="23" t="s">
        <v>46</v>
      </c>
      <c r="G758" s="23" t="s">
        <v>49</v>
      </c>
      <c r="H758" s="47" t="s">
        <v>76</v>
      </c>
      <c r="I758" s="48" t="s">
        <v>343</v>
      </c>
      <c r="K758" s="23" t="s">
        <v>83</v>
      </c>
      <c r="L758" s="38">
        <v>2.5</v>
      </c>
      <c r="R758" s="38">
        <v>1.85</v>
      </c>
      <c r="S758" s="23" t="s">
        <v>47</v>
      </c>
      <c r="T758" s="38">
        <f t="shared" si="835"/>
        <v>4.63</v>
      </c>
      <c r="U758" s="38">
        <f t="shared" ref="U758:U760" si="939">-$L758+T758</f>
        <v>2.13</v>
      </c>
      <c r="V758" s="22">
        <f t="shared" ref="V758:V760" si="940">V757+U758</f>
        <v>301.61</v>
      </c>
      <c r="W758" s="19">
        <f t="shared" ref="W758:W760" si="941">W757+L758</f>
        <v>1200.75</v>
      </c>
      <c r="X758" s="32">
        <f t="shared" ref="X758:X760" si="942">SUM(V758/W758)</f>
        <v>0.25118467624401419</v>
      </c>
      <c r="Y758" s="31">
        <f t="shared" ref="Y758:Y760" si="943">V758/100</f>
        <v>3.0161000000000002</v>
      </c>
      <c r="Z758" s="45">
        <f t="shared" ref="Z758:Z760" si="944">V758*100</f>
        <v>30161</v>
      </c>
      <c r="AA758" s="23" t="s">
        <v>47</v>
      </c>
    </row>
    <row r="759" spans="1:27" x14ac:dyDescent="0.6">
      <c r="A759" s="53">
        <v>46165</v>
      </c>
      <c r="B759" s="23" t="s">
        <v>49</v>
      </c>
      <c r="F759" s="23" t="s">
        <v>46</v>
      </c>
      <c r="G759" s="23" t="s">
        <v>49</v>
      </c>
      <c r="H759" s="47" t="s">
        <v>76</v>
      </c>
      <c r="I759" s="48" t="s">
        <v>344</v>
      </c>
      <c r="K759" s="23" t="s">
        <v>83</v>
      </c>
      <c r="L759" s="38">
        <v>2.5</v>
      </c>
      <c r="R759" s="38">
        <v>2.5</v>
      </c>
      <c r="S759" s="23" t="s">
        <v>47</v>
      </c>
      <c r="T759" s="38">
        <f t="shared" si="835"/>
        <v>6.25</v>
      </c>
      <c r="U759" s="38">
        <f t="shared" si="939"/>
        <v>3.75</v>
      </c>
      <c r="V759" s="22">
        <f t="shared" si="940"/>
        <v>305.36</v>
      </c>
      <c r="W759" s="19">
        <f t="shared" si="941"/>
        <v>1203.25</v>
      </c>
      <c r="X759" s="32">
        <f t="shared" si="942"/>
        <v>0.25377934760024934</v>
      </c>
      <c r="Y759" s="31">
        <f t="shared" si="943"/>
        <v>3.0536000000000003</v>
      </c>
      <c r="Z759" s="45">
        <f t="shared" si="944"/>
        <v>30536</v>
      </c>
      <c r="AA759" s="23" t="s">
        <v>47</v>
      </c>
    </row>
    <row r="760" spans="1:27" x14ac:dyDescent="0.6">
      <c r="A760" s="53">
        <v>46165</v>
      </c>
      <c r="B760" s="23" t="s">
        <v>49</v>
      </c>
      <c r="F760" s="23" t="s">
        <v>46</v>
      </c>
      <c r="G760" s="23" t="s">
        <v>49</v>
      </c>
      <c r="H760" s="47" t="s">
        <v>76</v>
      </c>
      <c r="I760" s="23" t="s">
        <v>340</v>
      </c>
      <c r="K760" s="23" t="s">
        <v>83</v>
      </c>
      <c r="L760" s="38">
        <v>2.5</v>
      </c>
      <c r="R760" s="38">
        <v>5</v>
      </c>
      <c r="S760" s="23" t="s">
        <v>48</v>
      </c>
      <c r="T760" s="38" t="str">
        <f t="shared" si="835"/>
        <v>0.00</v>
      </c>
      <c r="U760" s="38">
        <f t="shared" si="939"/>
        <v>-2.5</v>
      </c>
      <c r="V760" s="22">
        <f t="shared" si="940"/>
        <v>302.86</v>
      </c>
      <c r="W760" s="19">
        <f t="shared" si="941"/>
        <v>1205.75</v>
      </c>
      <c r="X760" s="32">
        <f t="shared" si="942"/>
        <v>0.25117976363259381</v>
      </c>
      <c r="Y760" s="31">
        <f t="shared" si="943"/>
        <v>3.0286</v>
      </c>
      <c r="Z760" s="45">
        <f t="shared" si="944"/>
        <v>30286</v>
      </c>
      <c r="AA760" s="23" t="s">
        <v>48</v>
      </c>
    </row>
    <row r="761" spans="1:27" x14ac:dyDescent="0.6">
      <c r="A761" s="53">
        <v>46166</v>
      </c>
      <c r="B761" s="23" t="s">
        <v>49</v>
      </c>
      <c r="F761" s="23" t="s">
        <v>46</v>
      </c>
      <c r="G761" s="23" t="s">
        <v>49</v>
      </c>
      <c r="H761" s="47" t="s">
        <v>76</v>
      </c>
      <c r="I761" s="23" t="s">
        <v>190</v>
      </c>
      <c r="K761" s="23" t="s">
        <v>83</v>
      </c>
      <c r="L761" s="38">
        <v>1</v>
      </c>
      <c r="R761" s="38">
        <v>4.8</v>
      </c>
      <c r="S761" s="23" t="s">
        <v>48</v>
      </c>
      <c r="T761" s="38" t="str">
        <f t="shared" si="835"/>
        <v>0.00</v>
      </c>
      <c r="U761" s="38">
        <f t="shared" ref="U761:U762" si="945">-$L761+T761</f>
        <v>-1</v>
      </c>
      <c r="V761" s="22">
        <f t="shared" ref="V761:V762" si="946">V760+U761</f>
        <v>301.86</v>
      </c>
      <c r="W761" s="19">
        <f t="shared" ref="W761:W762" si="947">W760+L761</f>
        <v>1206.75</v>
      </c>
      <c r="X761" s="32">
        <f t="shared" ref="X761:X762" si="948">SUM(V761/W761)</f>
        <v>0.25014294592914854</v>
      </c>
      <c r="Y761" s="31">
        <f t="shared" ref="Y761:Y762" si="949">V761/100</f>
        <v>3.0186000000000002</v>
      </c>
      <c r="Z761" s="45">
        <f t="shared" ref="Z761:Z762" si="950">V761*100</f>
        <v>30186</v>
      </c>
      <c r="AA761" s="23" t="s">
        <v>48</v>
      </c>
    </row>
    <row r="762" spans="1:27" x14ac:dyDescent="0.6">
      <c r="A762" s="53">
        <v>46170</v>
      </c>
      <c r="B762" s="23" t="s">
        <v>49</v>
      </c>
      <c r="F762" s="23" t="s">
        <v>46</v>
      </c>
      <c r="G762" s="23" t="s">
        <v>49</v>
      </c>
      <c r="H762" s="47" t="s">
        <v>78</v>
      </c>
      <c r="I762" s="23" t="s">
        <v>345</v>
      </c>
      <c r="K762" s="23" t="s">
        <v>83</v>
      </c>
      <c r="L762" s="38">
        <v>2.5</v>
      </c>
      <c r="R762" s="38">
        <v>7.5</v>
      </c>
      <c r="S762" s="23" t="s">
        <v>48</v>
      </c>
      <c r="T762" s="38" t="str">
        <f t="shared" si="835"/>
        <v>0.00</v>
      </c>
      <c r="U762" s="38">
        <f t="shared" si="945"/>
        <v>-2.5</v>
      </c>
      <c r="V762" s="22">
        <f t="shared" si="946"/>
        <v>299.36</v>
      </c>
      <c r="W762" s="19">
        <f t="shared" si="947"/>
        <v>1209.25</v>
      </c>
      <c r="X762" s="32">
        <f t="shared" si="948"/>
        <v>0.24755840396940254</v>
      </c>
      <c r="Y762" s="31">
        <f t="shared" si="949"/>
        <v>2.9936000000000003</v>
      </c>
      <c r="Z762" s="45">
        <f t="shared" si="950"/>
        <v>29936</v>
      </c>
      <c r="AA762" s="23" t="s">
        <v>48</v>
      </c>
    </row>
    <row r="763" spans="1:27" x14ac:dyDescent="0.6">
      <c r="A763" s="53">
        <v>46172</v>
      </c>
      <c r="B763" s="23" t="s">
        <v>49</v>
      </c>
      <c r="F763" s="23" t="s">
        <v>46</v>
      </c>
      <c r="G763" s="23" t="s">
        <v>49</v>
      </c>
      <c r="H763" s="47" t="s">
        <v>78</v>
      </c>
      <c r="I763" s="23" t="s">
        <v>59</v>
      </c>
      <c r="K763" s="23" t="s">
        <v>50</v>
      </c>
      <c r="L763" s="38">
        <v>1.5</v>
      </c>
      <c r="R763" s="38">
        <v>4.71</v>
      </c>
      <c r="S763" s="23" t="s">
        <v>48</v>
      </c>
      <c r="T763" s="38" t="str">
        <f t="shared" si="835"/>
        <v>0.00</v>
      </c>
      <c r="U763" s="38">
        <f t="shared" ref="U763" si="951">-$L763+T763</f>
        <v>-1.5</v>
      </c>
      <c r="V763" s="22">
        <f t="shared" ref="V763" si="952">V762+U763</f>
        <v>297.86</v>
      </c>
      <c r="W763" s="19">
        <f t="shared" ref="W763" si="953">W762+L763</f>
        <v>1210.75</v>
      </c>
      <c r="X763" s="32">
        <f t="shared" ref="X763" si="954">SUM(V763/W763)</f>
        <v>0.24601280198224243</v>
      </c>
      <c r="Y763" s="31">
        <f t="shared" ref="Y763" si="955">V763/100</f>
        <v>2.9786000000000001</v>
      </c>
      <c r="Z763" s="45">
        <f t="shared" ref="Z763" si="956">V763*100</f>
        <v>29786</v>
      </c>
      <c r="AA763" s="23" t="s">
        <v>48</v>
      </c>
    </row>
    <row r="764" spans="1:27" x14ac:dyDescent="0.6">
      <c r="A764" s="53">
        <v>46173</v>
      </c>
      <c r="B764" s="23" t="s">
        <v>49</v>
      </c>
      <c r="F764" s="23" t="s">
        <v>46</v>
      </c>
      <c r="G764" s="23" t="s">
        <v>49</v>
      </c>
      <c r="H764" s="47" t="s">
        <v>78</v>
      </c>
      <c r="I764" s="23" t="s">
        <v>272</v>
      </c>
      <c r="K764" s="23" t="s">
        <v>83</v>
      </c>
      <c r="L764" s="38">
        <v>2.5</v>
      </c>
      <c r="R764" s="38">
        <v>6.5</v>
      </c>
      <c r="S764" s="23" t="s">
        <v>48</v>
      </c>
      <c r="T764" s="38" t="str">
        <f t="shared" si="835"/>
        <v>0.00</v>
      </c>
      <c r="U764" s="38">
        <f t="shared" ref="U764" si="957">-$L764+T764</f>
        <v>-2.5</v>
      </c>
      <c r="V764" s="22">
        <f t="shared" ref="V764" si="958">V763+U764</f>
        <v>295.36</v>
      </c>
      <c r="W764" s="19">
        <f t="shared" ref="W764" si="959">W763+L764</f>
        <v>1213.25</v>
      </c>
      <c r="X764" s="32">
        <f t="shared" ref="X764" si="960">SUM(V764/W764)</f>
        <v>0.24344529157222339</v>
      </c>
      <c r="Y764" s="31">
        <f t="shared" ref="Y764" si="961">V764/100</f>
        <v>2.9536000000000002</v>
      </c>
      <c r="Z764" s="45">
        <f t="shared" ref="Z764" si="962">V764*100</f>
        <v>29536</v>
      </c>
      <c r="AA764" s="23" t="s">
        <v>48</v>
      </c>
    </row>
    <row r="765" spans="1:27" x14ac:dyDescent="0.6">
      <c r="A765" s="53">
        <v>46178</v>
      </c>
      <c r="B765" s="23" t="s">
        <v>49</v>
      </c>
      <c r="F765" s="23" t="s">
        <v>46</v>
      </c>
      <c r="G765" s="23" t="s">
        <v>49</v>
      </c>
      <c r="H765" s="47" t="s">
        <v>79</v>
      </c>
      <c r="I765" s="23" t="s">
        <v>346</v>
      </c>
      <c r="K765" s="23" t="s">
        <v>83</v>
      </c>
      <c r="L765" s="38">
        <v>1.5</v>
      </c>
      <c r="R765" s="38">
        <v>7</v>
      </c>
      <c r="S765" s="23" t="s">
        <v>48</v>
      </c>
      <c r="T765" s="38" t="str">
        <f t="shared" si="835"/>
        <v>0.00</v>
      </c>
      <c r="U765" s="38">
        <f t="shared" ref="U765" si="963">-$L765+T765</f>
        <v>-1.5</v>
      </c>
      <c r="V765" s="22">
        <f t="shared" ref="V765" si="964">V764+U765</f>
        <v>293.86</v>
      </c>
      <c r="W765" s="19">
        <f t="shared" ref="W765" si="965">W764+L765</f>
        <v>1214.75</v>
      </c>
      <c r="X765" s="32">
        <f t="shared" ref="X765" si="966">SUM(V765/W765)</f>
        <v>0.24190985799547232</v>
      </c>
      <c r="Y765" s="31">
        <f t="shared" ref="Y765" si="967">V765/100</f>
        <v>2.9386000000000001</v>
      </c>
      <c r="Z765" s="45">
        <f t="shared" ref="Z765" si="968">V765*100</f>
        <v>29386</v>
      </c>
      <c r="AA765" s="23" t="s">
        <v>48</v>
      </c>
    </row>
    <row r="766" spans="1:27" x14ac:dyDescent="0.6">
      <c r="A766" s="53">
        <v>46179</v>
      </c>
      <c r="B766" s="23" t="s">
        <v>49</v>
      </c>
      <c r="F766" s="23" t="s">
        <v>46</v>
      </c>
      <c r="G766" s="23" t="s">
        <v>49</v>
      </c>
      <c r="H766" s="47" t="s">
        <v>79</v>
      </c>
      <c r="I766" s="23" t="s">
        <v>261</v>
      </c>
      <c r="K766" s="23" t="s">
        <v>83</v>
      </c>
      <c r="L766" s="38">
        <v>2.5</v>
      </c>
      <c r="R766" s="38">
        <v>8</v>
      </c>
      <c r="S766" s="23" t="s">
        <v>48</v>
      </c>
      <c r="T766" s="38" t="str">
        <f t="shared" si="835"/>
        <v>0.00</v>
      </c>
      <c r="U766" s="38">
        <f t="shared" ref="U766:U768" si="969">-$L766+T766</f>
        <v>-2.5</v>
      </c>
      <c r="V766" s="22">
        <f t="shared" ref="V766:V768" si="970">V765+U766</f>
        <v>291.36</v>
      </c>
      <c r="W766" s="19">
        <f t="shared" ref="W766:W768" si="971">W765+L766</f>
        <v>1217.25</v>
      </c>
      <c r="X766" s="32">
        <f t="shared" ref="X766:X768" si="972">SUM(V766/W766)</f>
        <v>0.2393592113370302</v>
      </c>
      <c r="Y766" s="31">
        <f t="shared" ref="Y766:Y768" si="973">V766/100</f>
        <v>2.9136000000000002</v>
      </c>
      <c r="Z766" s="45">
        <f t="shared" ref="Z766:Z768" si="974">V766*100</f>
        <v>29136</v>
      </c>
      <c r="AA766" s="23" t="s">
        <v>48</v>
      </c>
    </row>
    <row r="767" spans="1:27" x14ac:dyDescent="0.6">
      <c r="A767" s="53">
        <v>46179</v>
      </c>
      <c r="B767" s="23" t="s">
        <v>49</v>
      </c>
      <c r="F767" s="23" t="s">
        <v>46</v>
      </c>
      <c r="G767" s="23" t="s">
        <v>49</v>
      </c>
      <c r="H767" s="47" t="s">
        <v>79</v>
      </c>
      <c r="I767" s="23" t="s">
        <v>236</v>
      </c>
      <c r="K767" s="23" t="s">
        <v>83</v>
      </c>
      <c r="L767" s="7">
        <v>0.75</v>
      </c>
      <c r="R767" s="38">
        <v>3.9</v>
      </c>
      <c r="S767" s="23" t="s">
        <v>48</v>
      </c>
      <c r="T767" s="38" t="str">
        <f t="shared" si="835"/>
        <v>0.00</v>
      </c>
      <c r="U767" s="38">
        <f t="shared" si="969"/>
        <v>-0.75</v>
      </c>
      <c r="V767" s="22">
        <f t="shared" si="970"/>
        <v>290.61</v>
      </c>
      <c r="W767" s="19">
        <f t="shared" si="971"/>
        <v>1218</v>
      </c>
      <c r="X767" s="32">
        <f t="shared" si="972"/>
        <v>0.23859605911330051</v>
      </c>
      <c r="Y767" s="31">
        <f t="shared" si="973"/>
        <v>2.9061000000000003</v>
      </c>
      <c r="Z767" s="45">
        <f t="shared" si="974"/>
        <v>29061</v>
      </c>
      <c r="AA767" s="23" t="s">
        <v>48</v>
      </c>
    </row>
    <row r="768" spans="1:27" x14ac:dyDescent="0.6">
      <c r="A768" s="53">
        <v>46179</v>
      </c>
      <c r="B768" s="23" t="s">
        <v>49</v>
      </c>
      <c r="F768" s="23" t="s">
        <v>46</v>
      </c>
      <c r="G768" s="23" t="s">
        <v>49</v>
      </c>
      <c r="H768" s="47" t="s">
        <v>79</v>
      </c>
      <c r="I768" s="23" t="s">
        <v>59</v>
      </c>
      <c r="K768" s="23" t="s">
        <v>50</v>
      </c>
      <c r="L768" s="38">
        <v>2.5</v>
      </c>
      <c r="R768" s="38">
        <v>4.34</v>
      </c>
      <c r="S768" s="23" t="s">
        <v>48</v>
      </c>
      <c r="T768" s="38" t="str">
        <f t="shared" si="835"/>
        <v>0.00</v>
      </c>
      <c r="U768" s="38">
        <f t="shared" si="969"/>
        <v>-2.5</v>
      </c>
      <c r="V768" s="22">
        <f t="shared" si="970"/>
        <v>288.11</v>
      </c>
      <c r="W768" s="19">
        <f t="shared" si="971"/>
        <v>1220.5</v>
      </c>
      <c r="X768" s="32">
        <f t="shared" si="972"/>
        <v>0.2360589922163048</v>
      </c>
      <c r="Y768" s="31">
        <f t="shared" si="973"/>
        <v>2.8811</v>
      </c>
      <c r="Z768" s="45">
        <f t="shared" si="974"/>
        <v>28811</v>
      </c>
      <c r="AA768" s="23" t="s">
        <v>48</v>
      </c>
    </row>
    <row r="769" spans="1:27" x14ac:dyDescent="0.6">
      <c r="A769" s="53">
        <v>46180</v>
      </c>
      <c r="B769" s="23" t="s">
        <v>49</v>
      </c>
      <c r="F769" s="23" t="s">
        <v>46</v>
      </c>
      <c r="G769" s="23" t="s">
        <v>49</v>
      </c>
      <c r="H769" s="47" t="s">
        <v>79</v>
      </c>
      <c r="I769" s="23" t="s">
        <v>59</v>
      </c>
      <c r="K769" s="23" t="s">
        <v>50</v>
      </c>
      <c r="L769" s="38">
        <v>2</v>
      </c>
      <c r="R769" s="38">
        <v>4.13</v>
      </c>
      <c r="S769" s="23" t="s">
        <v>48</v>
      </c>
      <c r="T769" s="38" t="str">
        <f t="shared" si="835"/>
        <v>0.00</v>
      </c>
      <c r="U769" s="38">
        <f t="shared" ref="U769:U774" si="975">-$L769+T769</f>
        <v>-2</v>
      </c>
      <c r="V769" s="22">
        <f t="shared" ref="V769:V771" si="976">V768+U769</f>
        <v>286.11</v>
      </c>
      <c r="W769" s="19">
        <f t="shared" ref="W769:W771" si="977">W768+L769</f>
        <v>1222.5</v>
      </c>
      <c r="X769" s="32">
        <f t="shared" ref="X769:X771" si="978">SUM(V769/W769)</f>
        <v>0.23403680981595093</v>
      </c>
      <c r="Y769" s="31">
        <f t="shared" ref="Y769:Y771" si="979">V769/100</f>
        <v>2.8611</v>
      </c>
      <c r="Z769" s="45">
        <f t="shared" ref="Z769:Z771" si="980">V769*100</f>
        <v>28611</v>
      </c>
      <c r="AA769" s="23" t="s">
        <v>48</v>
      </c>
    </row>
    <row r="770" spans="1:27" x14ac:dyDescent="0.6">
      <c r="A770" s="53">
        <v>46180</v>
      </c>
      <c r="B770" s="23" t="s">
        <v>49</v>
      </c>
      <c r="F770" s="23" t="s">
        <v>46</v>
      </c>
      <c r="G770" s="23" t="s">
        <v>49</v>
      </c>
      <c r="H770" s="47" t="s">
        <v>79</v>
      </c>
      <c r="I770" s="23" t="s">
        <v>347</v>
      </c>
      <c r="K770" s="23" t="s">
        <v>83</v>
      </c>
      <c r="L770" s="38">
        <v>1.5</v>
      </c>
      <c r="R770" s="38">
        <v>4.4000000000000004</v>
      </c>
      <c r="S770" s="23" t="s">
        <v>48</v>
      </c>
      <c r="T770" s="38" t="str">
        <f t="shared" si="835"/>
        <v>0.00</v>
      </c>
      <c r="U770" s="38">
        <f t="shared" si="975"/>
        <v>-1.5</v>
      </c>
      <c r="V770" s="22">
        <f t="shared" si="976"/>
        <v>284.61</v>
      </c>
      <c r="W770" s="19">
        <f t="shared" si="977"/>
        <v>1224</v>
      </c>
      <c r="X770" s="32">
        <f t="shared" si="978"/>
        <v>0.23252450980392159</v>
      </c>
      <c r="Y770" s="31">
        <f t="shared" si="979"/>
        <v>2.8461000000000003</v>
      </c>
      <c r="Z770" s="45">
        <f t="shared" si="980"/>
        <v>28461</v>
      </c>
      <c r="AA770" s="23" t="s">
        <v>48</v>
      </c>
    </row>
    <row r="771" spans="1:27" x14ac:dyDescent="0.6">
      <c r="A771" s="53">
        <v>46180</v>
      </c>
      <c r="B771" s="23" t="s">
        <v>49</v>
      </c>
      <c r="F771" s="23" t="s">
        <v>46</v>
      </c>
      <c r="G771" s="23" t="s">
        <v>49</v>
      </c>
      <c r="H771" s="47" t="s">
        <v>79</v>
      </c>
      <c r="I771" s="23" t="s">
        <v>231</v>
      </c>
      <c r="K771" s="23" t="s">
        <v>83</v>
      </c>
      <c r="L771" s="38">
        <v>1</v>
      </c>
      <c r="R771" s="38">
        <v>8</v>
      </c>
      <c r="S771" s="23" t="s">
        <v>48</v>
      </c>
      <c r="T771" s="38" t="str">
        <f t="shared" si="835"/>
        <v>0.00</v>
      </c>
      <c r="U771" s="38">
        <f t="shared" si="975"/>
        <v>-1</v>
      </c>
      <c r="V771" s="22">
        <f t="shared" si="976"/>
        <v>283.61</v>
      </c>
      <c r="W771" s="19">
        <f t="shared" si="977"/>
        <v>1225</v>
      </c>
      <c r="X771" s="32">
        <f t="shared" si="978"/>
        <v>0.23151836734693879</v>
      </c>
      <c r="Y771" s="31">
        <f t="shared" si="979"/>
        <v>2.8361000000000001</v>
      </c>
      <c r="Z771" s="45">
        <f t="shared" si="980"/>
        <v>28361</v>
      </c>
      <c r="AA771" s="23" t="s">
        <v>48</v>
      </c>
    </row>
    <row r="772" spans="1:27" x14ac:dyDescent="0.6">
      <c r="A772" s="53">
        <v>46186</v>
      </c>
      <c r="B772" s="23" t="s">
        <v>49</v>
      </c>
      <c r="F772" s="23" t="s">
        <v>46</v>
      </c>
      <c r="G772" s="23" t="s">
        <v>49</v>
      </c>
      <c r="H772" s="47" t="s">
        <v>80</v>
      </c>
      <c r="I772" s="48" t="s">
        <v>348</v>
      </c>
      <c r="K772" s="23" t="s">
        <v>83</v>
      </c>
      <c r="L772" s="38">
        <v>2.5</v>
      </c>
      <c r="R772" s="38">
        <v>1.87</v>
      </c>
      <c r="S772" s="23" t="s">
        <v>47</v>
      </c>
      <c r="T772" s="7">
        <f t="shared" si="835"/>
        <v>4.68</v>
      </c>
      <c r="U772" s="7">
        <f t="shared" si="975"/>
        <v>2.1799999999999997</v>
      </c>
      <c r="V772" s="22">
        <f t="shared" ref="V772:V774" si="981">V771+U772</f>
        <v>285.79000000000002</v>
      </c>
      <c r="W772" s="19">
        <f t="shared" ref="W772:W774" si="982">W771+L772</f>
        <v>1227.5</v>
      </c>
      <c r="X772" s="32">
        <f t="shared" ref="X772:X774" si="983">SUM(V772/W772)</f>
        <v>0.23282281059063137</v>
      </c>
      <c r="Y772" s="31">
        <f t="shared" ref="Y772:Y774" si="984">V772/100</f>
        <v>2.8579000000000003</v>
      </c>
      <c r="Z772" s="45">
        <f t="shared" ref="Z772:Z774" si="985">V772*100</f>
        <v>28579.000000000004</v>
      </c>
      <c r="AA772" s="23" t="s">
        <v>47</v>
      </c>
    </row>
    <row r="773" spans="1:27" x14ac:dyDescent="0.6">
      <c r="A773" s="53">
        <v>46186</v>
      </c>
      <c r="B773" s="23" t="s">
        <v>49</v>
      </c>
      <c r="F773" s="23" t="s">
        <v>46</v>
      </c>
      <c r="G773" s="23" t="s">
        <v>49</v>
      </c>
      <c r="H773" s="47" t="s">
        <v>80</v>
      </c>
      <c r="I773" s="23" t="s">
        <v>349</v>
      </c>
      <c r="K773" s="23" t="s">
        <v>83</v>
      </c>
      <c r="L773" s="38">
        <v>1.5</v>
      </c>
      <c r="R773" s="38">
        <v>4.5999999999999996</v>
      </c>
      <c r="S773" s="23" t="s">
        <v>48</v>
      </c>
      <c r="T773" s="7" t="str">
        <f t="shared" si="835"/>
        <v>0.00</v>
      </c>
      <c r="U773" s="38">
        <f t="shared" si="975"/>
        <v>-1.5</v>
      </c>
      <c r="V773" s="22">
        <f t="shared" si="981"/>
        <v>284.29000000000002</v>
      </c>
      <c r="W773" s="19">
        <f t="shared" si="982"/>
        <v>1229</v>
      </c>
      <c r="X773" s="32">
        <f t="shared" si="983"/>
        <v>0.23131814483319774</v>
      </c>
      <c r="Y773" s="31">
        <f t="shared" si="984"/>
        <v>2.8429000000000002</v>
      </c>
      <c r="Z773" s="45">
        <f t="shared" si="985"/>
        <v>28429.000000000004</v>
      </c>
      <c r="AA773" s="23" t="s">
        <v>48</v>
      </c>
    </row>
    <row r="774" spans="1:27" s="25" customFormat="1" x14ac:dyDescent="0.6">
      <c r="A774" s="53">
        <v>46187</v>
      </c>
      <c r="B774" s="23" t="s">
        <v>49</v>
      </c>
      <c r="F774" s="23" t="s">
        <v>46</v>
      </c>
      <c r="G774" s="23" t="s">
        <v>49</v>
      </c>
      <c r="H774" s="47" t="s">
        <v>80</v>
      </c>
      <c r="I774" s="48" t="s">
        <v>261</v>
      </c>
      <c r="K774" s="23" t="s">
        <v>83</v>
      </c>
      <c r="L774" s="26">
        <v>1.5</v>
      </c>
      <c r="R774" s="26">
        <v>6</v>
      </c>
      <c r="S774" s="23" t="s">
        <v>47</v>
      </c>
      <c r="T774" s="26">
        <f t="shared" si="835"/>
        <v>9</v>
      </c>
      <c r="U774" s="26">
        <f t="shared" si="975"/>
        <v>7.5</v>
      </c>
      <c r="V774" s="22">
        <f t="shared" si="981"/>
        <v>291.79000000000002</v>
      </c>
      <c r="W774" s="19">
        <f t="shared" si="982"/>
        <v>1230.5</v>
      </c>
      <c r="X774" s="32">
        <f t="shared" si="983"/>
        <v>0.23713124746038197</v>
      </c>
      <c r="Y774" s="31">
        <f t="shared" si="984"/>
        <v>2.9179000000000004</v>
      </c>
      <c r="Z774" s="45">
        <f t="shared" si="985"/>
        <v>29179.000000000004</v>
      </c>
      <c r="AA774" s="23" t="s">
        <v>47</v>
      </c>
    </row>
    <row r="775" spans="1:27" x14ac:dyDescent="0.6">
      <c r="A775" s="53">
        <v>46192</v>
      </c>
      <c r="B775" s="23" t="s">
        <v>49</v>
      </c>
      <c r="C775" s="25"/>
      <c r="D775" s="25"/>
      <c r="E775" s="25"/>
      <c r="F775" s="23" t="s">
        <v>46</v>
      </c>
      <c r="G775" s="23" t="s">
        <v>49</v>
      </c>
      <c r="H775" s="47" t="s">
        <v>81</v>
      </c>
      <c r="I775" s="23" t="s">
        <v>54</v>
      </c>
      <c r="K775" s="23" t="s">
        <v>50</v>
      </c>
      <c r="L775" s="38">
        <v>1.5</v>
      </c>
      <c r="R775" s="38">
        <v>8.24</v>
      </c>
      <c r="S775" s="23" t="s">
        <v>48</v>
      </c>
      <c r="T775" s="26" t="str">
        <f t="shared" si="835"/>
        <v>0.00</v>
      </c>
      <c r="U775" s="26">
        <f t="shared" ref="U775:U776" si="986">-$L775+T775</f>
        <v>-1.5</v>
      </c>
      <c r="V775" s="22">
        <f t="shared" ref="V775:V776" si="987">V774+U775</f>
        <v>290.29000000000002</v>
      </c>
      <c r="W775" s="19">
        <f t="shared" ref="W775:W776" si="988">W774+L775</f>
        <v>1232</v>
      </c>
      <c r="X775" s="32">
        <f t="shared" ref="X775:X776" si="989">SUM(V775/W775)</f>
        <v>0.23562500000000003</v>
      </c>
      <c r="Y775" s="31">
        <f t="shared" ref="Y775:Y776" si="990">V775/100</f>
        <v>2.9029000000000003</v>
      </c>
      <c r="Z775" s="45">
        <f t="shared" ref="Z775:Z776" si="991">V775*100</f>
        <v>29029.000000000004</v>
      </c>
      <c r="AA775" s="23" t="s">
        <v>48</v>
      </c>
    </row>
    <row r="776" spans="1:27" x14ac:dyDescent="0.6">
      <c r="A776" s="53">
        <v>46193</v>
      </c>
      <c r="B776" s="23" t="s">
        <v>49</v>
      </c>
      <c r="C776" s="25"/>
      <c r="D776" s="25"/>
      <c r="E776" s="25"/>
      <c r="F776" s="23" t="s">
        <v>46</v>
      </c>
      <c r="G776" s="23" t="s">
        <v>49</v>
      </c>
      <c r="H776" s="47" t="s">
        <v>81</v>
      </c>
      <c r="I776" s="23" t="s">
        <v>350</v>
      </c>
      <c r="K776" s="23" t="s">
        <v>83</v>
      </c>
      <c r="L776" s="38">
        <v>2</v>
      </c>
      <c r="R776" s="38">
        <v>3.3</v>
      </c>
      <c r="S776" s="23" t="s">
        <v>48</v>
      </c>
      <c r="T776" s="26" t="str">
        <f t="shared" si="835"/>
        <v>0.00</v>
      </c>
      <c r="U776" s="26">
        <f t="shared" si="986"/>
        <v>-2</v>
      </c>
      <c r="V776" s="22">
        <f t="shared" si="987"/>
        <v>288.29000000000002</v>
      </c>
      <c r="W776" s="19">
        <f t="shared" si="988"/>
        <v>1234</v>
      </c>
      <c r="X776" s="32">
        <f t="shared" si="989"/>
        <v>0.23362236628849273</v>
      </c>
      <c r="Y776" s="31">
        <f t="shared" si="990"/>
        <v>2.8829000000000002</v>
      </c>
      <c r="Z776" s="45">
        <f t="shared" si="991"/>
        <v>28829.000000000004</v>
      </c>
      <c r="AA776" s="23" t="s">
        <v>48</v>
      </c>
    </row>
    <row r="777" spans="1:27" x14ac:dyDescent="0.6">
      <c r="A777" s="53">
        <v>46194</v>
      </c>
      <c r="B777" s="23" t="s">
        <v>49</v>
      </c>
      <c r="C777" s="25"/>
      <c r="D777" s="25"/>
      <c r="E777" s="25"/>
      <c r="F777" s="23" t="s">
        <v>46</v>
      </c>
      <c r="G777" s="23" t="s">
        <v>49</v>
      </c>
      <c r="H777" s="47" t="s">
        <v>81</v>
      </c>
      <c r="I777" s="23" t="s">
        <v>351</v>
      </c>
      <c r="K777" s="23" t="s">
        <v>83</v>
      </c>
      <c r="L777" s="38">
        <v>2</v>
      </c>
      <c r="R777" s="38">
        <v>1.88</v>
      </c>
      <c r="S777" s="23" t="s">
        <v>48</v>
      </c>
      <c r="T777" s="26" t="str">
        <f t="shared" si="835"/>
        <v>0.00</v>
      </c>
      <c r="U777" s="26">
        <f t="shared" ref="U777" si="992">-$L777+T777</f>
        <v>-2</v>
      </c>
      <c r="V777" s="22">
        <f t="shared" ref="V777" si="993">V776+U777</f>
        <v>286.29000000000002</v>
      </c>
      <c r="W777" s="19">
        <f t="shared" ref="W777" si="994">W776+L777</f>
        <v>1236</v>
      </c>
      <c r="X777" s="32">
        <f t="shared" ref="X777" si="995">SUM(V777/W777)</f>
        <v>0.23162621359223304</v>
      </c>
      <c r="Y777" s="31">
        <f t="shared" ref="Y777" si="996">V777/100</f>
        <v>2.8629000000000002</v>
      </c>
      <c r="Z777" s="45">
        <f t="shared" ref="Z777" si="997">V777*100</f>
        <v>28629.000000000004</v>
      </c>
      <c r="AA777" s="23" t="s">
        <v>48</v>
      </c>
    </row>
    <row r="778" spans="1:27" x14ac:dyDescent="0.6">
      <c r="A778" s="53">
        <v>46194</v>
      </c>
      <c r="B778" s="23" t="s">
        <v>49</v>
      </c>
      <c r="C778" s="25"/>
      <c r="D778" s="25"/>
      <c r="E778" s="25"/>
      <c r="F778" s="23" t="s">
        <v>46</v>
      </c>
      <c r="G778" s="23" t="s">
        <v>49</v>
      </c>
      <c r="H778" s="47" t="s">
        <v>81</v>
      </c>
      <c r="I778" s="23" t="s">
        <v>352</v>
      </c>
      <c r="K778" s="23" t="s">
        <v>83</v>
      </c>
      <c r="L778" s="38">
        <v>0.5</v>
      </c>
      <c r="R778" s="38">
        <v>4.5</v>
      </c>
      <c r="S778" s="23" t="s">
        <v>48</v>
      </c>
      <c r="T778" s="26" t="str">
        <f t="shared" si="835"/>
        <v>0.00</v>
      </c>
      <c r="U778" s="26">
        <f t="shared" ref="U778" si="998">-$L778+T778</f>
        <v>-0.5</v>
      </c>
      <c r="V778" s="22">
        <f t="shared" ref="V778" si="999">V777+U778</f>
        <v>285.79000000000002</v>
      </c>
      <c r="W778" s="19">
        <f t="shared" ref="W778" si="1000">W777+L778</f>
        <v>1236.5</v>
      </c>
      <c r="X778" s="32">
        <f t="shared" ref="X778" si="1001">SUM(V778/W778)</f>
        <v>0.23112818439142743</v>
      </c>
      <c r="Y778" s="31">
        <f t="shared" ref="Y778" si="1002">V778/100</f>
        <v>2.8579000000000003</v>
      </c>
      <c r="Z778" s="45">
        <f t="shared" ref="Z778" si="1003">V778*100</f>
        <v>28579.000000000004</v>
      </c>
      <c r="AA778" s="23" t="s">
        <v>48</v>
      </c>
    </row>
    <row r="779" spans="1:27" x14ac:dyDescent="0.6">
      <c r="A779" s="53">
        <v>46198</v>
      </c>
      <c r="B779" s="23" t="s">
        <v>49</v>
      </c>
      <c r="F779" s="23" t="s">
        <v>46</v>
      </c>
      <c r="G779" s="23" t="s">
        <v>49</v>
      </c>
      <c r="H779" s="47" t="s">
        <v>88</v>
      </c>
      <c r="I779" s="23" t="s">
        <v>59</v>
      </c>
      <c r="K779" s="23" t="s">
        <v>50</v>
      </c>
      <c r="L779" s="38">
        <v>2.5</v>
      </c>
      <c r="R779" s="38">
        <v>4.01</v>
      </c>
      <c r="S779" s="23" t="s">
        <v>48</v>
      </c>
      <c r="T779" s="26" t="str">
        <f t="shared" si="835"/>
        <v>0.00</v>
      </c>
      <c r="U779" s="26">
        <f t="shared" ref="U779" si="1004">-$L779+T779</f>
        <v>-2.5</v>
      </c>
      <c r="V779" s="22">
        <f t="shared" ref="V779" si="1005">V778+U779</f>
        <v>283.29000000000002</v>
      </c>
      <c r="W779" s="19">
        <f t="shared" ref="W779" si="1006">W778+L779</f>
        <v>1239</v>
      </c>
      <c r="X779" s="32">
        <f t="shared" ref="X779" si="1007">SUM(V779/W779)</f>
        <v>0.22864406779661017</v>
      </c>
      <c r="Y779" s="31">
        <f t="shared" ref="Y779" si="1008">V779/100</f>
        <v>2.8329000000000004</v>
      </c>
      <c r="Z779" s="45">
        <f t="shared" ref="Z779" si="1009">V779*100</f>
        <v>28329.000000000004</v>
      </c>
      <c r="AA779" s="23" t="s">
        <v>48</v>
      </c>
    </row>
    <row r="780" spans="1:27" x14ac:dyDescent="0.6">
      <c r="A780" s="53">
        <v>46200</v>
      </c>
      <c r="B780" s="23" t="s">
        <v>49</v>
      </c>
      <c r="F780" s="23" t="s">
        <v>46</v>
      </c>
      <c r="G780" s="23" t="s">
        <v>49</v>
      </c>
      <c r="H780" s="47" t="s">
        <v>88</v>
      </c>
      <c r="I780" s="23" t="s">
        <v>59</v>
      </c>
      <c r="K780" s="23" t="s">
        <v>50</v>
      </c>
      <c r="L780" s="38">
        <v>1.5</v>
      </c>
      <c r="R780" s="38">
        <v>5.0599999999999996</v>
      </c>
      <c r="S780" s="23" t="s">
        <v>48</v>
      </c>
      <c r="T780" s="26" t="str">
        <f t="shared" si="835"/>
        <v>0.00</v>
      </c>
      <c r="U780" s="26">
        <f t="shared" ref="U780:U783" si="1010">-$L780+T780</f>
        <v>-1.5</v>
      </c>
      <c r="V780" s="22">
        <f t="shared" ref="V780:V783" si="1011">V779+U780</f>
        <v>281.79000000000002</v>
      </c>
      <c r="W780" s="19">
        <f t="shared" ref="W780:W783" si="1012">W779+L780</f>
        <v>1240.5</v>
      </c>
      <c r="X780" s="32">
        <f t="shared" ref="X780:X783" si="1013">SUM(V780/W780)</f>
        <v>0.22715840386940753</v>
      </c>
      <c r="Y780" s="31">
        <f t="shared" ref="Y780:Y783" si="1014">V780/100</f>
        <v>2.8179000000000003</v>
      </c>
      <c r="Z780" s="45">
        <f t="shared" ref="Z780:Z783" si="1015">V780*100</f>
        <v>28179.000000000004</v>
      </c>
      <c r="AA780" s="23" t="s">
        <v>48</v>
      </c>
    </row>
    <row r="781" spans="1:27" x14ac:dyDescent="0.6">
      <c r="A781" s="53">
        <v>46201</v>
      </c>
      <c r="B781" s="23" t="s">
        <v>49</v>
      </c>
      <c r="F781" s="23" t="s">
        <v>46</v>
      </c>
      <c r="G781" s="23" t="s">
        <v>49</v>
      </c>
      <c r="H781" s="47" t="s">
        <v>88</v>
      </c>
      <c r="I781" s="23" t="s">
        <v>353</v>
      </c>
      <c r="K781" s="23" t="s">
        <v>83</v>
      </c>
      <c r="L781" s="38">
        <v>1.5</v>
      </c>
      <c r="R781" s="38">
        <v>4.5999999999999996</v>
      </c>
      <c r="S781" s="23" t="s">
        <v>48</v>
      </c>
      <c r="T781" s="26" t="str">
        <f t="shared" si="835"/>
        <v>0.00</v>
      </c>
      <c r="U781" s="26">
        <f t="shared" si="1010"/>
        <v>-1.5</v>
      </c>
      <c r="V781" s="22">
        <f t="shared" si="1011"/>
        <v>280.29000000000002</v>
      </c>
      <c r="W781" s="19">
        <f t="shared" si="1012"/>
        <v>1242</v>
      </c>
      <c r="X781" s="32">
        <f t="shared" si="1013"/>
        <v>0.22567632850241548</v>
      </c>
      <c r="Y781" s="31">
        <f t="shared" si="1014"/>
        <v>2.8029000000000002</v>
      </c>
      <c r="Z781" s="45">
        <f t="shared" si="1015"/>
        <v>28029.000000000004</v>
      </c>
      <c r="AA781" s="23" t="s">
        <v>48</v>
      </c>
    </row>
    <row r="782" spans="1:27" x14ac:dyDescent="0.6">
      <c r="A782" s="53">
        <v>46201</v>
      </c>
      <c r="B782" s="23" t="s">
        <v>49</v>
      </c>
      <c r="F782" s="23" t="s">
        <v>46</v>
      </c>
      <c r="G782" s="23" t="s">
        <v>49</v>
      </c>
      <c r="H782" s="47" t="s">
        <v>88</v>
      </c>
      <c r="I782" s="23" t="s">
        <v>242</v>
      </c>
      <c r="K782" s="23" t="s">
        <v>83</v>
      </c>
      <c r="L782" s="38">
        <v>2</v>
      </c>
      <c r="R782" s="38">
        <v>7</v>
      </c>
      <c r="S782" s="23" t="s">
        <v>48</v>
      </c>
      <c r="T782" s="26" t="str">
        <f t="shared" si="835"/>
        <v>0.00</v>
      </c>
      <c r="U782" s="26">
        <f t="shared" si="1010"/>
        <v>-2</v>
      </c>
      <c r="V782" s="22">
        <f t="shared" si="1011"/>
        <v>278.29000000000002</v>
      </c>
      <c r="W782" s="19">
        <f t="shared" si="1012"/>
        <v>1244</v>
      </c>
      <c r="X782" s="32">
        <f t="shared" si="1013"/>
        <v>0.2237057877813505</v>
      </c>
      <c r="Y782" s="31">
        <f t="shared" si="1014"/>
        <v>2.7829000000000002</v>
      </c>
      <c r="Z782" s="45">
        <f t="shared" si="1015"/>
        <v>27829.000000000004</v>
      </c>
      <c r="AA782" s="23" t="s">
        <v>48</v>
      </c>
    </row>
    <row r="783" spans="1:27" x14ac:dyDescent="0.6">
      <c r="A783" s="53">
        <v>46201</v>
      </c>
      <c r="B783" s="23" t="s">
        <v>49</v>
      </c>
      <c r="F783" s="23" t="s">
        <v>46</v>
      </c>
      <c r="G783" s="23" t="s">
        <v>49</v>
      </c>
      <c r="H783" s="47" t="s">
        <v>88</v>
      </c>
      <c r="I783" s="48" t="s">
        <v>354</v>
      </c>
      <c r="K783" s="23" t="s">
        <v>83</v>
      </c>
      <c r="L783" s="38">
        <v>1</v>
      </c>
      <c r="R783" s="38">
        <v>3</v>
      </c>
      <c r="S783" s="23" t="s">
        <v>47</v>
      </c>
      <c r="T783" s="26">
        <f t="shared" si="835"/>
        <v>3</v>
      </c>
      <c r="U783" s="26">
        <f t="shared" si="1010"/>
        <v>2</v>
      </c>
      <c r="V783" s="22">
        <f t="shared" si="1011"/>
        <v>280.29000000000002</v>
      </c>
      <c r="W783" s="19">
        <f t="shared" si="1012"/>
        <v>1245</v>
      </c>
      <c r="X783" s="32">
        <f t="shared" si="1013"/>
        <v>0.22513253012048196</v>
      </c>
      <c r="Y783" s="31">
        <f t="shared" si="1014"/>
        <v>2.8029000000000002</v>
      </c>
      <c r="Z783" s="45">
        <f t="shared" si="1015"/>
        <v>28029.000000000004</v>
      </c>
      <c r="AA783" s="23" t="s">
        <v>47</v>
      </c>
    </row>
    <row r="784" spans="1:27" x14ac:dyDescent="0.6">
      <c r="A784" s="53">
        <v>46205</v>
      </c>
      <c r="B784" s="23" t="s">
        <v>49</v>
      </c>
      <c r="F784" s="23" t="s">
        <v>46</v>
      </c>
      <c r="G784" s="23" t="s">
        <v>49</v>
      </c>
      <c r="H784" s="47" t="s">
        <v>90</v>
      </c>
      <c r="I784" s="23" t="s">
        <v>355</v>
      </c>
      <c r="K784" s="23" t="s">
        <v>83</v>
      </c>
      <c r="L784" s="38">
        <v>1</v>
      </c>
      <c r="R784" s="38">
        <v>13</v>
      </c>
      <c r="S784" s="23" t="s">
        <v>48</v>
      </c>
      <c r="T784" s="26" t="str">
        <f t="shared" si="835"/>
        <v>0.00</v>
      </c>
      <c r="U784" s="26">
        <f t="shared" ref="U784" si="1016">-$L784+T784</f>
        <v>-1</v>
      </c>
      <c r="V784" s="22">
        <f t="shared" ref="V784" si="1017">V783+U784</f>
        <v>279.29000000000002</v>
      </c>
      <c r="W784" s="19">
        <f t="shared" ref="W784" si="1018">W783+L784</f>
        <v>1246</v>
      </c>
      <c r="X784" s="32">
        <f t="shared" ref="X784" si="1019">SUM(V784/W784)</f>
        <v>0.22414927768860354</v>
      </c>
      <c r="Y784" s="31">
        <f t="shared" ref="Y784" si="1020">V784/100</f>
        <v>2.7929000000000004</v>
      </c>
      <c r="Z784" s="45">
        <f t="shared" ref="Z784" si="1021">V784*100</f>
        <v>27929.000000000004</v>
      </c>
      <c r="AA784" s="23" t="s">
        <v>48</v>
      </c>
    </row>
    <row r="785" spans="1:44" x14ac:dyDescent="0.6">
      <c r="A785" s="53">
        <v>46206</v>
      </c>
      <c r="B785" s="23" t="s">
        <v>49</v>
      </c>
      <c r="F785" s="23" t="s">
        <v>46</v>
      </c>
      <c r="G785" s="23" t="s">
        <v>49</v>
      </c>
      <c r="H785" s="47" t="s">
        <v>90</v>
      </c>
      <c r="I785" s="51" t="s">
        <v>324</v>
      </c>
      <c r="K785" s="23" t="s">
        <v>83</v>
      </c>
      <c r="L785" s="38">
        <v>2</v>
      </c>
      <c r="R785" s="38">
        <v>7</v>
      </c>
      <c r="S785" s="23" t="s">
        <v>48</v>
      </c>
      <c r="T785" s="26" t="str">
        <f t="shared" si="835"/>
        <v>0.00</v>
      </c>
      <c r="U785" s="26">
        <f t="shared" ref="U785:U786" si="1022">-$L785+T785</f>
        <v>-2</v>
      </c>
      <c r="V785" s="22">
        <f t="shared" ref="V785:V786" si="1023">V784+U785</f>
        <v>277.29000000000002</v>
      </c>
      <c r="W785" s="19">
        <f t="shared" ref="W785:W786" si="1024">W784+L785</f>
        <v>1248</v>
      </c>
      <c r="X785" s="32">
        <f t="shared" ref="X785:X786" si="1025">SUM(V785/W785)</f>
        <v>0.22218750000000001</v>
      </c>
      <c r="Y785" s="31">
        <f t="shared" ref="Y785:Y786" si="1026">V785/100</f>
        <v>2.7729000000000004</v>
      </c>
      <c r="Z785" s="45">
        <f t="shared" ref="Z785:Z786" si="1027">V785*100</f>
        <v>27729.000000000004</v>
      </c>
      <c r="AA785" s="23" t="s">
        <v>48</v>
      </c>
    </row>
    <row r="786" spans="1:44" x14ac:dyDescent="0.6">
      <c r="A786" s="53">
        <v>46206</v>
      </c>
      <c r="B786" s="23" t="s">
        <v>49</v>
      </c>
      <c r="F786" s="23" t="s">
        <v>46</v>
      </c>
      <c r="G786" s="23" t="s">
        <v>49</v>
      </c>
      <c r="H786" s="47" t="s">
        <v>90</v>
      </c>
      <c r="I786" s="23" t="s">
        <v>356</v>
      </c>
      <c r="K786" s="23" t="s">
        <v>83</v>
      </c>
      <c r="L786" s="38">
        <v>0.5</v>
      </c>
      <c r="R786" s="38">
        <v>7</v>
      </c>
      <c r="S786" s="23" t="s">
        <v>48</v>
      </c>
      <c r="T786" s="26" t="str">
        <f t="shared" si="835"/>
        <v>0.00</v>
      </c>
      <c r="U786" s="26">
        <f t="shared" si="1022"/>
        <v>-0.5</v>
      </c>
      <c r="V786" s="22">
        <f t="shared" si="1023"/>
        <v>276.79000000000002</v>
      </c>
      <c r="W786" s="19">
        <f t="shared" si="1024"/>
        <v>1248.5</v>
      </c>
      <c r="X786" s="32">
        <f t="shared" si="1025"/>
        <v>0.22169803764517423</v>
      </c>
      <c r="Y786" s="31">
        <f t="shared" si="1026"/>
        <v>2.7679</v>
      </c>
      <c r="Z786" s="45">
        <f t="shared" si="1027"/>
        <v>27679.000000000004</v>
      </c>
      <c r="AA786" s="23" t="s">
        <v>48</v>
      </c>
      <c r="AB786" s="23" t="s">
        <v>48</v>
      </c>
      <c r="AC786" s="23" t="s">
        <v>48</v>
      </c>
      <c r="AD786" s="23" t="s">
        <v>48</v>
      </c>
      <c r="AE786" s="23" t="s">
        <v>48</v>
      </c>
      <c r="AF786" s="23" t="s">
        <v>48</v>
      </c>
      <c r="AG786" s="23" t="s">
        <v>48</v>
      </c>
      <c r="AH786" s="23" t="s">
        <v>48</v>
      </c>
      <c r="AI786" s="23" t="s">
        <v>48</v>
      </c>
      <c r="AJ786" s="23" t="s">
        <v>48</v>
      </c>
      <c r="AK786" s="23" t="s">
        <v>48</v>
      </c>
      <c r="AL786" s="23" t="s">
        <v>48</v>
      </c>
      <c r="AM786" s="23" t="s">
        <v>48</v>
      </c>
      <c r="AN786" s="23" t="s">
        <v>48</v>
      </c>
      <c r="AO786" s="23" t="s">
        <v>48</v>
      </c>
      <c r="AP786" s="23" t="s">
        <v>48</v>
      </c>
      <c r="AQ786" s="23" t="s">
        <v>48</v>
      </c>
      <c r="AR786" s="23" t="s">
        <v>48</v>
      </c>
    </row>
    <row r="787" spans="1:44" x14ac:dyDescent="0.6">
      <c r="A787" s="53">
        <v>46207</v>
      </c>
      <c r="B787" s="23" t="s">
        <v>49</v>
      </c>
      <c r="F787" s="23" t="s">
        <v>46</v>
      </c>
      <c r="G787" s="23" t="s">
        <v>49</v>
      </c>
      <c r="H787" s="47" t="s">
        <v>90</v>
      </c>
      <c r="I787" s="23" t="s">
        <v>241</v>
      </c>
      <c r="K787" s="23" t="s">
        <v>83</v>
      </c>
      <c r="L787" s="38">
        <v>2</v>
      </c>
      <c r="R787" s="38">
        <v>3.25</v>
      </c>
      <c r="S787" s="23" t="s">
        <v>48</v>
      </c>
      <c r="T787" s="26" t="str">
        <f t="shared" si="835"/>
        <v>0.00</v>
      </c>
      <c r="U787" s="26">
        <f t="shared" ref="U787:U788" si="1028">-$L787+T787</f>
        <v>-2</v>
      </c>
      <c r="V787" s="22">
        <f t="shared" ref="V787:V788" si="1029">V786+U787</f>
        <v>274.79000000000002</v>
      </c>
      <c r="W787" s="19">
        <f t="shared" ref="W787:W788" si="1030">W786+L787</f>
        <v>1250.5</v>
      </c>
      <c r="X787" s="32">
        <f t="shared" ref="X787:X788" si="1031">SUM(V787/W787)</f>
        <v>0.21974410235905639</v>
      </c>
      <c r="Y787" s="31">
        <f t="shared" ref="Y787:Y788" si="1032">V787/100</f>
        <v>2.7479</v>
      </c>
      <c r="Z787" s="45">
        <f t="shared" ref="Z787:Z788" si="1033">V787*100</f>
        <v>27479.000000000004</v>
      </c>
      <c r="AA787" s="23" t="s">
        <v>48</v>
      </c>
    </row>
    <row r="788" spans="1:44" x14ac:dyDescent="0.6">
      <c r="A788" s="53">
        <v>46207</v>
      </c>
      <c r="B788" s="23" t="s">
        <v>49</v>
      </c>
      <c r="F788" s="23" t="s">
        <v>46</v>
      </c>
      <c r="G788" s="23" t="s">
        <v>49</v>
      </c>
      <c r="H788" s="47" t="s">
        <v>90</v>
      </c>
      <c r="I788" s="23" t="s">
        <v>357</v>
      </c>
      <c r="K788" s="23" t="s">
        <v>83</v>
      </c>
      <c r="L788" s="38">
        <v>0.5</v>
      </c>
      <c r="R788" s="38">
        <v>8.5</v>
      </c>
      <c r="S788" s="23" t="s">
        <v>48</v>
      </c>
      <c r="T788" s="26" t="str">
        <f t="shared" si="835"/>
        <v>0.00</v>
      </c>
      <c r="U788" s="26">
        <f t="shared" si="1028"/>
        <v>-0.5</v>
      </c>
      <c r="V788" s="22">
        <f t="shared" si="1029"/>
        <v>274.29000000000002</v>
      </c>
      <c r="W788" s="19">
        <f t="shared" si="1030"/>
        <v>1251</v>
      </c>
      <c r="X788" s="32">
        <f t="shared" si="1031"/>
        <v>0.21925659472422063</v>
      </c>
      <c r="Y788" s="31">
        <f t="shared" si="1032"/>
        <v>2.7429000000000001</v>
      </c>
      <c r="Z788" s="45">
        <f t="shared" si="1033"/>
        <v>27429.000000000004</v>
      </c>
      <c r="AA788" s="23" t="s">
        <v>48</v>
      </c>
    </row>
    <row r="789" spans="1:44" x14ac:dyDescent="0.6">
      <c r="A789" s="53">
        <v>46208</v>
      </c>
      <c r="B789" s="23" t="s">
        <v>49</v>
      </c>
      <c r="F789" s="23" t="s">
        <v>46</v>
      </c>
      <c r="G789" s="23" t="s">
        <v>49</v>
      </c>
      <c r="H789" s="47" t="s">
        <v>90</v>
      </c>
      <c r="I789" s="48" t="s">
        <v>358</v>
      </c>
      <c r="K789" s="23" t="s">
        <v>83</v>
      </c>
      <c r="L789" s="38">
        <v>1.5</v>
      </c>
      <c r="R789" s="38">
        <v>5</v>
      </c>
      <c r="S789" s="23" t="s">
        <v>47</v>
      </c>
      <c r="T789" s="26">
        <f t="shared" si="835"/>
        <v>7.5</v>
      </c>
      <c r="U789" s="26">
        <f t="shared" ref="U789" si="1034">-$L789+T789</f>
        <v>6</v>
      </c>
      <c r="V789" s="22">
        <f t="shared" ref="V789" si="1035">V788+U789</f>
        <v>280.29000000000002</v>
      </c>
      <c r="W789" s="19">
        <f t="shared" ref="W789" si="1036">W788+L789</f>
        <v>1252.5</v>
      </c>
      <c r="X789" s="32">
        <f t="shared" ref="X789" si="1037">SUM(V789/W789)</f>
        <v>0.22378443113772456</v>
      </c>
      <c r="Y789" s="31">
        <f t="shared" ref="Y789" si="1038">V789/100</f>
        <v>2.8029000000000002</v>
      </c>
      <c r="Z789" s="45">
        <f t="shared" ref="Z789" si="1039">V789*100</f>
        <v>28029.000000000004</v>
      </c>
      <c r="AA789" s="23" t="s">
        <v>47</v>
      </c>
    </row>
    <row r="790" spans="1:44" x14ac:dyDescent="0.6">
      <c r="A790" s="53">
        <v>46212</v>
      </c>
      <c r="B790" s="23" t="s">
        <v>49</v>
      </c>
      <c r="F790" s="23" t="s">
        <v>46</v>
      </c>
      <c r="G790" s="23" t="s">
        <v>49</v>
      </c>
      <c r="H790" s="47" t="s">
        <v>96</v>
      </c>
      <c r="I790" s="48" t="s">
        <v>283</v>
      </c>
      <c r="K790" s="23" t="s">
        <v>83</v>
      </c>
      <c r="L790" s="38">
        <v>1.5</v>
      </c>
      <c r="R790" s="38">
        <v>7.25</v>
      </c>
      <c r="S790" s="23" t="s">
        <v>47</v>
      </c>
      <c r="T790" s="26">
        <f t="shared" si="835"/>
        <v>10.88</v>
      </c>
      <c r="U790" s="26">
        <f t="shared" ref="U790:U791" si="1040">-$L790+T790</f>
        <v>9.3800000000000008</v>
      </c>
      <c r="V790" s="22">
        <f t="shared" ref="V790:V791" si="1041">V789+U790</f>
        <v>289.67</v>
      </c>
      <c r="W790" s="19">
        <f t="shared" ref="W790:W791" si="1042">W789+L790</f>
        <v>1254</v>
      </c>
      <c r="X790" s="32">
        <f t="shared" ref="X790:X791" si="1043">SUM(V790/W790)</f>
        <v>0.23099681020733653</v>
      </c>
      <c r="Y790" s="31">
        <f t="shared" ref="Y790:Y791" si="1044">V790/100</f>
        <v>2.8967000000000001</v>
      </c>
      <c r="Z790" s="45">
        <f t="shared" ref="Z790:Z791" si="1045">V790*100</f>
        <v>28967</v>
      </c>
      <c r="AA790" s="23" t="s">
        <v>47</v>
      </c>
    </row>
    <row r="791" spans="1:44" x14ac:dyDescent="0.6">
      <c r="A791" s="53">
        <v>46212</v>
      </c>
      <c r="B791" s="23" t="s">
        <v>49</v>
      </c>
      <c r="F791" s="23" t="s">
        <v>46</v>
      </c>
      <c r="G791" s="23" t="s">
        <v>49</v>
      </c>
      <c r="H791" s="47" t="s">
        <v>96</v>
      </c>
      <c r="I791" s="23" t="s">
        <v>359</v>
      </c>
      <c r="K791" s="23" t="s">
        <v>83</v>
      </c>
      <c r="L791" s="38">
        <v>0.5</v>
      </c>
      <c r="R791" s="38">
        <v>21</v>
      </c>
      <c r="S791" s="23" t="s">
        <v>48</v>
      </c>
      <c r="T791" s="26" t="str">
        <f t="shared" si="835"/>
        <v>0.00</v>
      </c>
      <c r="U791" s="26">
        <f t="shared" si="1040"/>
        <v>-0.5</v>
      </c>
      <c r="V791" s="22">
        <f t="shared" si="1041"/>
        <v>289.17</v>
      </c>
      <c r="W791" s="19">
        <f t="shared" si="1042"/>
        <v>1254.5</v>
      </c>
      <c r="X791" s="32">
        <f t="shared" si="1043"/>
        <v>0.2305061777600638</v>
      </c>
      <c r="Y791" s="31">
        <f t="shared" si="1044"/>
        <v>2.8917000000000002</v>
      </c>
      <c r="Z791" s="45">
        <f t="shared" si="1045"/>
        <v>28917</v>
      </c>
      <c r="AA791" s="23" t="s">
        <v>48</v>
      </c>
    </row>
    <row r="792" spans="1:44" x14ac:dyDescent="0.6">
      <c r="A792" s="53">
        <v>46214</v>
      </c>
      <c r="B792" s="23" t="s">
        <v>49</v>
      </c>
      <c r="F792" s="23" t="s">
        <v>46</v>
      </c>
      <c r="G792" s="23" t="s">
        <v>49</v>
      </c>
      <c r="H792" s="47" t="s">
        <v>96</v>
      </c>
      <c r="I792" s="23" t="s">
        <v>360</v>
      </c>
      <c r="K792" s="23" t="s">
        <v>83</v>
      </c>
      <c r="L792" s="38">
        <v>1.5</v>
      </c>
      <c r="R792" s="38">
        <v>6.5</v>
      </c>
      <c r="S792" s="23" t="s">
        <v>48</v>
      </c>
      <c r="T792" s="26" t="str">
        <f t="shared" si="835"/>
        <v>0.00</v>
      </c>
      <c r="U792" s="26">
        <f t="shared" ref="U792:U793" si="1046">-$L792+T792</f>
        <v>-1.5</v>
      </c>
      <c r="V792" s="22">
        <f t="shared" ref="V792:V793" si="1047">V791+U792</f>
        <v>287.67</v>
      </c>
      <c r="W792" s="19">
        <f t="shared" ref="W792:W793" si="1048">W791+L792</f>
        <v>1256</v>
      </c>
      <c r="X792" s="32">
        <f t="shared" ref="X792:X793" si="1049">SUM(V792/W792)</f>
        <v>0.22903662420382168</v>
      </c>
      <c r="Y792" s="31">
        <f t="shared" ref="Y792:Y793" si="1050">V792/100</f>
        <v>2.8767</v>
      </c>
      <c r="Z792" s="45">
        <f t="shared" ref="Z792:Z793" si="1051">V792*100</f>
        <v>28767</v>
      </c>
      <c r="AA792" s="23" t="s">
        <v>48</v>
      </c>
    </row>
    <row r="793" spans="1:44" x14ac:dyDescent="0.6">
      <c r="A793" s="53">
        <v>46214</v>
      </c>
      <c r="B793" s="23" t="s">
        <v>49</v>
      </c>
      <c r="F793" s="23" t="s">
        <v>46</v>
      </c>
      <c r="G793" s="23" t="s">
        <v>49</v>
      </c>
      <c r="H793" s="47" t="s">
        <v>96</v>
      </c>
      <c r="I793" s="23" t="s">
        <v>361</v>
      </c>
      <c r="K793" s="23" t="s">
        <v>83</v>
      </c>
      <c r="L793" s="38">
        <v>2</v>
      </c>
      <c r="R793" s="38">
        <v>3.15</v>
      </c>
      <c r="S793" s="23" t="s">
        <v>48</v>
      </c>
      <c r="T793" s="26" t="str">
        <f t="shared" si="835"/>
        <v>0.00</v>
      </c>
      <c r="U793" s="26">
        <f t="shared" si="1046"/>
        <v>-2</v>
      </c>
      <c r="V793" s="22">
        <f t="shared" si="1047"/>
        <v>285.67</v>
      </c>
      <c r="W793" s="19">
        <f t="shared" si="1048"/>
        <v>1258</v>
      </c>
      <c r="X793" s="32">
        <f t="shared" si="1049"/>
        <v>0.22708267090620032</v>
      </c>
      <c r="Y793" s="31">
        <f t="shared" si="1050"/>
        <v>2.8567</v>
      </c>
      <c r="Z793" s="45">
        <f t="shared" si="1051"/>
        <v>28567</v>
      </c>
      <c r="AA793" s="23" t="s">
        <v>48</v>
      </c>
    </row>
    <row r="794" spans="1:44" x14ac:dyDescent="0.6">
      <c r="A794" s="53">
        <v>46215</v>
      </c>
      <c r="B794" s="23" t="s">
        <v>49</v>
      </c>
      <c r="F794" s="23" t="s">
        <v>46</v>
      </c>
      <c r="G794" s="23" t="s">
        <v>49</v>
      </c>
      <c r="H794" s="47" t="s">
        <v>96</v>
      </c>
      <c r="I794" s="23" t="s">
        <v>362</v>
      </c>
      <c r="K794" s="23" t="s">
        <v>83</v>
      </c>
      <c r="L794" s="38">
        <v>1.5</v>
      </c>
      <c r="R794" s="38">
        <v>7</v>
      </c>
      <c r="S794" s="23" t="s">
        <v>48</v>
      </c>
      <c r="T794" s="26" t="str">
        <f t="shared" si="835"/>
        <v>0.00</v>
      </c>
      <c r="U794" s="26">
        <f t="shared" ref="U794" si="1052">-$L794+T794</f>
        <v>-1.5</v>
      </c>
      <c r="V794" s="22">
        <f t="shared" ref="V794" si="1053">V793+U794</f>
        <v>284.17</v>
      </c>
      <c r="W794" s="19">
        <f t="shared" ref="W794" si="1054">W793+L794</f>
        <v>1259.5</v>
      </c>
      <c r="X794" s="32">
        <f t="shared" ref="X794" si="1055">SUM(V794/W794)</f>
        <v>0.22562127828503376</v>
      </c>
      <c r="Y794" s="31">
        <f t="shared" ref="Y794" si="1056">V794/100</f>
        <v>2.8417000000000003</v>
      </c>
      <c r="Z794" s="45">
        <f t="shared" ref="Z794" si="1057">V794*100</f>
        <v>28417</v>
      </c>
      <c r="AA794" s="23" t="s">
        <v>48</v>
      </c>
    </row>
    <row r="795" spans="1:44" x14ac:dyDescent="0.6">
      <c r="A795" s="53">
        <v>46220</v>
      </c>
      <c r="B795" s="23" t="s">
        <v>49</v>
      </c>
      <c r="F795" s="23" t="s">
        <v>46</v>
      </c>
      <c r="G795" s="23" t="s">
        <v>49</v>
      </c>
      <c r="H795" s="47" t="s">
        <v>97</v>
      </c>
      <c r="I795" s="23" t="s">
        <v>283</v>
      </c>
      <c r="K795" s="23" t="s">
        <v>83</v>
      </c>
      <c r="L795" s="38">
        <v>2</v>
      </c>
      <c r="R795" s="38">
        <v>4.5</v>
      </c>
      <c r="S795" s="23" t="s">
        <v>48</v>
      </c>
      <c r="T795" s="26" t="str">
        <f t="shared" si="835"/>
        <v>0.00</v>
      </c>
      <c r="U795" s="26">
        <f t="shared" ref="U795:U796" si="1058">-$L795+T795</f>
        <v>-2</v>
      </c>
      <c r="V795" s="22">
        <f t="shared" ref="V795:V796" si="1059">V794+U795</f>
        <v>282.17</v>
      </c>
      <c r="W795" s="19">
        <f t="shared" ref="W795:W796" si="1060">W794+L795</f>
        <v>1261.5</v>
      </c>
      <c r="X795" s="32">
        <f t="shared" ref="X795:X802" si="1061">SUM(V795/W795)</f>
        <v>0.22367816091954024</v>
      </c>
      <c r="Y795" s="31">
        <f t="shared" ref="Y795:Y796" si="1062">V795/100</f>
        <v>2.8217000000000003</v>
      </c>
      <c r="Z795" s="45">
        <f t="shared" ref="Z795:Z796" si="1063">V795*100</f>
        <v>28217</v>
      </c>
      <c r="AA795" s="23" t="s">
        <v>48</v>
      </c>
    </row>
    <row r="796" spans="1:44" x14ac:dyDescent="0.6">
      <c r="A796" s="53">
        <v>46221</v>
      </c>
      <c r="B796" s="23" t="s">
        <v>49</v>
      </c>
      <c r="F796" s="23" t="s">
        <v>46</v>
      </c>
      <c r="G796" s="23" t="s">
        <v>49</v>
      </c>
      <c r="H796" s="47" t="s">
        <v>97</v>
      </c>
      <c r="I796" s="48" t="s">
        <v>59</v>
      </c>
      <c r="K796" s="23" t="s">
        <v>50</v>
      </c>
      <c r="L796" s="38">
        <v>2</v>
      </c>
      <c r="R796" s="38">
        <v>2.2999999999999998</v>
      </c>
      <c r="S796" s="23" t="s">
        <v>47</v>
      </c>
      <c r="T796" s="26">
        <f>IF(($AA796="W"),ROUND(($L796*$R796),2),"0.00")</f>
        <v>4.5999999999999996</v>
      </c>
      <c r="U796" s="26">
        <f t="shared" si="1058"/>
        <v>2.5999999999999996</v>
      </c>
      <c r="V796" s="22">
        <f t="shared" si="1059"/>
        <v>284.77000000000004</v>
      </c>
      <c r="W796" s="19">
        <f t="shared" si="1060"/>
        <v>1263.5</v>
      </c>
      <c r="X796" s="32">
        <f t="shared" si="1061"/>
        <v>0.22538187574198656</v>
      </c>
      <c r="Y796" s="31">
        <f t="shared" si="1062"/>
        <v>2.8477000000000006</v>
      </c>
      <c r="Z796" s="45">
        <f t="shared" si="1063"/>
        <v>28477.000000000004</v>
      </c>
      <c r="AA796" s="23" t="s">
        <v>47</v>
      </c>
    </row>
    <row r="797" spans="1:44" x14ac:dyDescent="0.6">
      <c r="A797" s="53">
        <v>46221</v>
      </c>
      <c r="B797" s="23" t="s">
        <v>49</v>
      </c>
      <c r="F797" s="23" t="s">
        <v>46</v>
      </c>
      <c r="G797" s="23" t="s">
        <v>49</v>
      </c>
      <c r="H797" s="47" t="s">
        <v>97</v>
      </c>
      <c r="I797" s="48" t="s">
        <v>59</v>
      </c>
      <c r="K797" s="23" t="s">
        <v>50</v>
      </c>
      <c r="L797" s="38">
        <v>1.5</v>
      </c>
      <c r="R797" s="38">
        <v>2.5099999999999998</v>
      </c>
      <c r="S797" s="23" t="s">
        <v>47</v>
      </c>
      <c r="T797" s="26">
        <f t="shared" ref="T797:T846" si="1064">IF(($AA797="W"),ROUND(($L797*$R797),2),"0.00")</f>
        <v>3.77</v>
      </c>
      <c r="U797" s="26">
        <f t="shared" ref="U797" si="1065">-$L797+T797</f>
        <v>2.27</v>
      </c>
      <c r="V797" s="22">
        <f t="shared" ref="V797" si="1066">V796+U797</f>
        <v>287.04000000000002</v>
      </c>
      <c r="W797" s="19">
        <f t="shared" ref="W797" si="1067">W796+L797</f>
        <v>1265</v>
      </c>
      <c r="X797" s="32">
        <f t="shared" si="1061"/>
        <v>0.22690909090909092</v>
      </c>
      <c r="Y797" s="31">
        <f t="shared" ref="Y797" si="1068">V797/100</f>
        <v>2.8704000000000001</v>
      </c>
      <c r="Z797" s="45">
        <f t="shared" ref="Z797" si="1069">V797*100</f>
        <v>28704.000000000004</v>
      </c>
      <c r="AA797" s="23" t="s">
        <v>47</v>
      </c>
    </row>
    <row r="798" spans="1:44" x14ac:dyDescent="0.6">
      <c r="A798" s="53">
        <v>46222</v>
      </c>
      <c r="B798" s="23" t="s">
        <v>49</v>
      </c>
      <c r="F798" s="23" t="s">
        <v>46</v>
      </c>
      <c r="G798" s="23" t="s">
        <v>49</v>
      </c>
      <c r="H798" s="47" t="s">
        <v>97</v>
      </c>
      <c r="I798" s="23" t="s">
        <v>59</v>
      </c>
      <c r="K798" s="23" t="s">
        <v>50</v>
      </c>
      <c r="L798" s="38">
        <v>1.5</v>
      </c>
      <c r="R798" s="38">
        <v>6.7</v>
      </c>
      <c r="S798" s="23" t="s">
        <v>48</v>
      </c>
      <c r="T798" s="26" t="str">
        <f t="shared" si="1064"/>
        <v>0.00</v>
      </c>
      <c r="U798" s="26">
        <f t="shared" ref="U798:U799" si="1070">-$L798+T798</f>
        <v>-1.5</v>
      </c>
      <c r="V798" s="22">
        <f t="shared" ref="V798:V799" si="1071">V797+U798</f>
        <v>285.54000000000002</v>
      </c>
      <c r="W798" s="19">
        <f t="shared" ref="W798:W799" si="1072">W797+L798</f>
        <v>1266.5</v>
      </c>
      <c r="X798" s="32">
        <f t="shared" si="1061"/>
        <v>0.2254559810501382</v>
      </c>
      <c r="Y798" s="31">
        <f t="shared" ref="Y798:Y799" si="1073">V798/100</f>
        <v>2.8554000000000004</v>
      </c>
      <c r="Z798" s="45">
        <f t="shared" ref="Z798:Z799" si="1074">V798*100</f>
        <v>28554.000000000004</v>
      </c>
      <c r="AA798" s="23" t="s">
        <v>48</v>
      </c>
    </row>
    <row r="799" spans="1:44" x14ac:dyDescent="0.6">
      <c r="A799" s="53">
        <v>46222</v>
      </c>
      <c r="B799" s="23" t="s">
        <v>49</v>
      </c>
      <c r="F799" s="23" t="s">
        <v>46</v>
      </c>
      <c r="G799" s="23" t="s">
        <v>49</v>
      </c>
      <c r="H799" s="47" t="s">
        <v>97</v>
      </c>
      <c r="I799" s="23" t="s">
        <v>59</v>
      </c>
      <c r="K799" s="23" t="s">
        <v>50</v>
      </c>
      <c r="L799" s="38">
        <v>1.5</v>
      </c>
      <c r="R799" s="38">
        <v>5.57</v>
      </c>
      <c r="S799" s="23" t="s">
        <v>48</v>
      </c>
      <c r="T799" s="26" t="str">
        <f t="shared" si="1064"/>
        <v>0.00</v>
      </c>
      <c r="U799" s="26">
        <f t="shared" si="1070"/>
        <v>-1.5</v>
      </c>
      <c r="V799" s="22">
        <f t="shared" si="1071"/>
        <v>284.04000000000002</v>
      </c>
      <c r="W799" s="19">
        <f t="shared" si="1072"/>
        <v>1268</v>
      </c>
      <c r="X799" s="32">
        <f t="shared" si="1061"/>
        <v>0.224006309148265</v>
      </c>
      <c r="Y799" s="31">
        <f t="shared" si="1073"/>
        <v>2.8404000000000003</v>
      </c>
      <c r="Z799" s="45">
        <f t="shared" si="1074"/>
        <v>28404.000000000004</v>
      </c>
      <c r="AA799" s="23" t="s">
        <v>48</v>
      </c>
    </row>
    <row r="800" spans="1:44" x14ac:dyDescent="0.6">
      <c r="A800" s="53">
        <v>46227</v>
      </c>
      <c r="B800" s="23" t="s">
        <v>49</v>
      </c>
      <c r="F800" s="23" t="s">
        <v>46</v>
      </c>
      <c r="G800" s="23" t="s">
        <v>49</v>
      </c>
      <c r="H800" s="47" t="s">
        <v>98</v>
      </c>
      <c r="I800" s="48" t="s">
        <v>59</v>
      </c>
      <c r="K800" s="23" t="s">
        <v>50</v>
      </c>
      <c r="L800" s="38">
        <v>1.5</v>
      </c>
      <c r="R800" s="38">
        <v>5.74</v>
      </c>
      <c r="S800" s="23" t="s">
        <v>47</v>
      </c>
      <c r="T800" s="26">
        <f t="shared" si="1064"/>
        <v>8.61</v>
      </c>
      <c r="U800" s="26">
        <f t="shared" ref="U800" si="1075">-$L800+T800</f>
        <v>7.1099999999999994</v>
      </c>
      <c r="V800" s="22">
        <f t="shared" ref="V800" si="1076">V799+U800</f>
        <v>291.15000000000003</v>
      </c>
      <c r="W800" s="19">
        <f t="shared" ref="W800" si="1077">W799+L800</f>
        <v>1269.5</v>
      </c>
      <c r="X800" s="32">
        <f t="shared" si="1061"/>
        <v>0.22934226073257191</v>
      </c>
      <c r="Y800" s="31">
        <f t="shared" ref="Y800" si="1078">V800/100</f>
        <v>2.9115000000000002</v>
      </c>
      <c r="Z800" s="45">
        <f t="shared" ref="Z800" si="1079">V800*100</f>
        <v>29115.000000000004</v>
      </c>
      <c r="AA800" s="23" t="s">
        <v>47</v>
      </c>
    </row>
    <row r="801" spans="1:27" x14ac:dyDescent="0.6">
      <c r="A801" s="53">
        <v>46228</v>
      </c>
      <c r="B801" s="23" t="s">
        <v>49</v>
      </c>
      <c r="F801" s="23" t="s">
        <v>46</v>
      </c>
      <c r="G801" s="23" t="s">
        <v>49</v>
      </c>
      <c r="H801" s="47" t="s">
        <v>98</v>
      </c>
      <c r="I801" s="48" t="s">
        <v>363</v>
      </c>
      <c r="K801" s="23" t="s">
        <v>83</v>
      </c>
      <c r="L801" s="38">
        <v>1.5</v>
      </c>
      <c r="R801" s="38">
        <v>4.5</v>
      </c>
      <c r="S801" s="23" t="s">
        <v>47</v>
      </c>
      <c r="T801" s="26">
        <f t="shared" si="1064"/>
        <v>6.75</v>
      </c>
      <c r="U801" s="26">
        <f t="shared" ref="U801" si="1080">-$L801+T801</f>
        <v>5.25</v>
      </c>
      <c r="V801" s="22">
        <f t="shared" ref="V801" si="1081">V800+U801</f>
        <v>296.40000000000003</v>
      </c>
      <c r="W801" s="19">
        <f t="shared" ref="W801" si="1082">W800+L801</f>
        <v>1271</v>
      </c>
      <c r="X801" s="32">
        <f t="shared" si="1061"/>
        <v>0.23320220298977187</v>
      </c>
      <c r="Y801" s="31">
        <f t="shared" ref="Y801" si="1083">V801/100</f>
        <v>2.9640000000000004</v>
      </c>
      <c r="Z801" s="45">
        <f t="shared" ref="Z801" si="1084">V801*100</f>
        <v>29640.000000000004</v>
      </c>
      <c r="AA801" s="23" t="s">
        <v>47</v>
      </c>
    </row>
    <row r="802" spans="1:27" x14ac:dyDescent="0.6">
      <c r="A802" s="53">
        <v>46229</v>
      </c>
      <c r="B802" s="23" t="s">
        <v>49</v>
      </c>
      <c r="F802" s="23" t="s">
        <v>46</v>
      </c>
      <c r="G802" s="23" t="s">
        <v>49</v>
      </c>
      <c r="H802" s="47" t="s">
        <v>98</v>
      </c>
      <c r="I802" s="23" t="s">
        <v>358</v>
      </c>
      <c r="K802" s="23" t="s">
        <v>83</v>
      </c>
      <c r="L802" s="38">
        <v>2</v>
      </c>
      <c r="R802" s="38">
        <v>4.2</v>
      </c>
      <c r="S802" s="23" t="s">
        <v>48</v>
      </c>
      <c r="T802" s="26" t="str">
        <f t="shared" si="1064"/>
        <v>0.00</v>
      </c>
      <c r="U802" s="26">
        <f t="shared" ref="U802" si="1085">-$L802+T802</f>
        <v>-2</v>
      </c>
      <c r="V802" s="22">
        <f t="shared" ref="V802" si="1086">V801+U802</f>
        <v>294.40000000000003</v>
      </c>
      <c r="W802" s="19">
        <f t="shared" ref="W802" si="1087">W801+L802</f>
        <v>1273</v>
      </c>
      <c r="X802" s="32">
        <f t="shared" si="1061"/>
        <v>0.23126472898664574</v>
      </c>
      <c r="Y802" s="31">
        <f t="shared" ref="Y802" si="1088">V802/100</f>
        <v>2.9440000000000004</v>
      </c>
      <c r="Z802" s="45">
        <f t="shared" ref="Z802" si="1089">V802*100</f>
        <v>29440.000000000004</v>
      </c>
      <c r="AA802" s="23" t="s">
        <v>48</v>
      </c>
    </row>
    <row r="803" spans="1:27" x14ac:dyDescent="0.6">
      <c r="A803" s="53">
        <v>46235</v>
      </c>
      <c r="B803" s="23" t="s">
        <v>49</v>
      </c>
      <c r="F803" s="23" t="s">
        <v>46</v>
      </c>
      <c r="G803" s="23" t="s">
        <v>49</v>
      </c>
      <c r="H803" s="47" t="s">
        <v>99</v>
      </c>
      <c r="I803" s="23" t="s">
        <v>364</v>
      </c>
      <c r="K803" s="23" t="s">
        <v>83</v>
      </c>
      <c r="L803" s="38">
        <v>2.5</v>
      </c>
      <c r="R803" s="38">
        <v>2.7</v>
      </c>
      <c r="S803" s="23" t="s">
        <v>48</v>
      </c>
      <c r="T803" s="26" t="str">
        <f t="shared" si="1064"/>
        <v>0.00</v>
      </c>
      <c r="U803" s="26">
        <f t="shared" ref="U803:U804" si="1090">-$L803+T803</f>
        <v>-2.5</v>
      </c>
      <c r="V803" s="22">
        <f t="shared" ref="V803:V804" si="1091">V802+U803</f>
        <v>291.90000000000003</v>
      </c>
      <c r="W803" s="19">
        <f t="shared" ref="W803:W804" si="1092">W802+L803</f>
        <v>1275.5</v>
      </c>
      <c r="X803" s="32">
        <f t="shared" ref="X803:X804" si="1093">SUM(V803/W803)</f>
        <v>0.22885143081144652</v>
      </c>
      <c r="Y803" s="31">
        <f t="shared" ref="Y803:Y804" si="1094">V803/100</f>
        <v>2.9190000000000005</v>
      </c>
      <c r="Z803" s="45">
        <f t="shared" ref="Z803:Z804" si="1095">V803*100</f>
        <v>29190.000000000004</v>
      </c>
      <c r="AA803" s="23" t="s">
        <v>48</v>
      </c>
    </row>
    <row r="804" spans="1:27" x14ac:dyDescent="0.6">
      <c r="A804" s="53">
        <v>46235</v>
      </c>
      <c r="B804" s="23" t="s">
        <v>49</v>
      </c>
      <c r="F804" s="23" t="s">
        <v>46</v>
      </c>
      <c r="G804" s="23" t="s">
        <v>49</v>
      </c>
      <c r="H804" s="47" t="s">
        <v>99</v>
      </c>
      <c r="I804" s="23" t="s">
        <v>190</v>
      </c>
      <c r="K804" s="23" t="s">
        <v>83</v>
      </c>
      <c r="L804" s="38">
        <v>1.5</v>
      </c>
      <c r="R804" s="38">
        <v>4.4000000000000004</v>
      </c>
      <c r="S804" s="23" t="s">
        <v>48</v>
      </c>
      <c r="T804" s="26" t="str">
        <f t="shared" si="1064"/>
        <v>0.00</v>
      </c>
      <c r="U804" s="26">
        <f t="shared" si="1090"/>
        <v>-1.5</v>
      </c>
      <c r="V804" s="22">
        <f t="shared" si="1091"/>
        <v>290.40000000000003</v>
      </c>
      <c r="W804" s="19">
        <f t="shared" si="1092"/>
        <v>1277</v>
      </c>
      <c r="X804" s="32">
        <f t="shared" si="1093"/>
        <v>0.22740798747063432</v>
      </c>
      <c r="Y804" s="31">
        <f t="shared" si="1094"/>
        <v>2.9040000000000004</v>
      </c>
      <c r="Z804" s="45">
        <f t="shared" si="1095"/>
        <v>29040.000000000004</v>
      </c>
      <c r="AA804" s="23" t="s">
        <v>48</v>
      </c>
    </row>
    <row r="805" spans="1:27" x14ac:dyDescent="0.6">
      <c r="A805" s="53">
        <v>46236</v>
      </c>
      <c r="B805" s="23" t="s">
        <v>49</v>
      </c>
      <c r="F805" s="23" t="s">
        <v>46</v>
      </c>
      <c r="G805" s="23" t="s">
        <v>49</v>
      </c>
      <c r="H805" s="47" t="s">
        <v>99</v>
      </c>
      <c r="I805" s="48" t="s">
        <v>333</v>
      </c>
      <c r="K805" s="23" t="s">
        <v>83</v>
      </c>
      <c r="L805" s="38">
        <v>2</v>
      </c>
      <c r="R805" s="38">
        <v>2.75</v>
      </c>
      <c r="S805" s="23" t="s">
        <v>47</v>
      </c>
      <c r="T805" s="26">
        <f t="shared" si="1064"/>
        <v>5.5</v>
      </c>
      <c r="U805" s="26">
        <f t="shared" ref="U805" si="1096">-$L805+T805</f>
        <v>3.5</v>
      </c>
      <c r="V805" s="22">
        <f t="shared" ref="V805" si="1097">V804+U805</f>
        <v>293.90000000000003</v>
      </c>
      <c r="W805" s="19">
        <f t="shared" ref="W805" si="1098">W804+L805</f>
        <v>1279</v>
      </c>
      <c r="X805" s="32">
        <f t="shared" ref="X805" si="1099">SUM(V805/W805)</f>
        <v>0.22978889757623147</v>
      </c>
      <c r="Y805" s="31">
        <f t="shared" ref="Y805" si="1100">V805/100</f>
        <v>2.9390000000000005</v>
      </c>
      <c r="Z805" s="45">
        <f t="shared" ref="Z805" si="1101">V805*100</f>
        <v>29390.000000000004</v>
      </c>
      <c r="AA805" s="23" t="s">
        <v>47</v>
      </c>
    </row>
    <row r="806" spans="1:27" x14ac:dyDescent="0.6">
      <c r="A806" s="53">
        <v>46236</v>
      </c>
      <c r="B806" s="23" t="s">
        <v>49</v>
      </c>
      <c r="F806" s="23" t="s">
        <v>46</v>
      </c>
      <c r="G806" s="23" t="s">
        <v>49</v>
      </c>
      <c r="H806" s="47" t="s">
        <v>99</v>
      </c>
      <c r="I806" s="23" t="s">
        <v>365</v>
      </c>
      <c r="K806" s="23" t="s">
        <v>83</v>
      </c>
      <c r="L806" s="38">
        <v>1.5</v>
      </c>
      <c r="R806" s="38">
        <v>11</v>
      </c>
      <c r="S806" s="23" t="s">
        <v>48</v>
      </c>
      <c r="T806" s="26" t="str">
        <f t="shared" si="1064"/>
        <v>0.00</v>
      </c>
      <c r="U806" s="26">
        <f t="shared" ref="U806:U807" si="1102">-$L806+T806</f>
        <v>-1.5</v>
      </c>
      <c r="V806" s="22">
        <f t="shared" ref="V806:V807" si="1103">V805+U806</f>
        <v>292.40000000000003</v>
      </c>
      <c r="W806" s="19">
        <f t="shared" ref="W806:W807" si="1104">W805+L806</f>
        <v>1280.5</v>
      </c>
      <c r="X806" s="32">
        <f t="shared" ref="X806:X807" si="1105">SUM(V806/W806)</f>
        <v>0.22834830144474816</v>
      </c>
      <c r="Y806" s="31">
        <f t="shared" ref="Y806:Y807" si="1106">V806/100</f>
        <v>2.9240000000000004</v>
      </c>
      <c r="Z806" s="45">
        <f t="shared" ref="Z806:Z807" si="1107">V806*100</f>
        <v>29240.000000000004</v>
      </c>
      <c r="AA806" s="23" t="s">
        <v>48</v>
      </c>
    </row>
    <row r="807" spans="1:27" x14ac:dyDescent="0.6">
      <c r="A807" s="53">
        <v>46236</v>
      </c>
      <c r="B807" s="23" t="s">
        <v>49</v>
      </c>
      <c r="F807" s="23" t="s">
        <v>46</v>
      </c>
      <c r="G807" s="23" t="s">
        <v>49</v>
      </c>
      <c r="H807" s="47" t="s">
        <v>99</v>
      </c>
      <c r="I807" s="23" t="s">
        <v>366</v>
      </c>
      <c r="K807" s="23" t="s">
        <v>83</v>
      </c>
      <c r="L807" s="38">
        <v>2</v>
      </c>
      <c r="R807" s="38">
        <v>4</v>
      </c>
      <c r="S807" s="23" t="s">
        <v>48</v>
      </c>
      <c r="T807" s="26" t="str">
        <f t="shared" si="1064"/>
        <v>0.00</v>
      </c>
      <c r="U807" s="26">
        <f t="shared" si="1102"/>
        <v>-2</v>
      </c>
      <c r="V807" s="22">
        <f t="shared" si="1103"/>
        <v>290.40000000000003</v>
      </c>
      <c r="W807" s="19">
        <f t="shared" si="1104"/>
        <v>1282.5</v>
      </c>
      <c r="X807" s="32">
        <f t="shared" si="1105"/>
        <v>0.22643274853801174</v>
      </c>
      <c r="Y807" s="31">
        <f t="shared" si="1106"/>
        <v>2.9040000000000004</v>
      </c>
      <c r="Z807" s="45">
        <f t="shared" si="1107"/>
        <v>29040.000000000004</v>
      </c>
      <c r="AA807" s="23" t="s">
        <v>48</v>
      </c>
    </row>
    <row r="808" spans="1:27" x14ac:dyDescent="0.6">
      <c r="A808" s="53">
        <v>46241</v>
      </c>
      <c r="B808" s="23" t="s">
        <v>49</v>
      </c>
      <c r="F808" s="23" t="s">
        <v>46</v>
      </c>
      <c r="G808" s="23" t="s">
        <v>49</v>
      </c>
      <c r="H808" s="47" t="s">
        <v>100</v>
      </c>
      <c r="I808" s="23" t="s">
        <v>190</v>
      </c>
      <c r="K808" s="23" t="s">
        <v>83</v>
      </c>
      <c r="L808" s="38">
        <v>2.5</v>
      </c>
      <c r="M808" s="38"/>
      <c r="N808" s="38"/>
      <c r="O808" s="38"/>
      <c r="P808" s="38"/>
      <c r="Q808" s="38"/>
      <c r="R808" s="38">
        <v>4.4000000000000004</v>
      </c>
      <c r="S808" s="23" t="s">
        <v>48</v>
      </c>
      <c r="T808" s="26" t="str">
        <f t="shared" si="1064"/>
        <v>0.00</v>
      </c>
      <c r="U808" s="26">
        <f t="shared" ref="U808" si="1108">-$L808+T808</f>
        <v>-2.5</v>
      </c>
      <c r="V808" s="22">
        <f t="shared" ref="V808" si="1109">V807+U808</f>
        <v>287.90000000000003</v>
      </c>
      <c r="W808" s="19">
        <f t="shared" ref="W808" si="1110">W807+L808</f>
        <v>1285</v>
      </c>
      <c r="X808" s="32">
        <f t="shared" ref="X808" si="1111">SUM(V808/W808)</f>
        <v>0.22404669260700391</v>
      </c>
      <c r="Y808" s="31">
        <f t="shared" ref="Y808" si="1112">V808/100</f>
        <v>2.8790000000000004</v>
      </c>
      <c r="Z808" s="45">
        <f t="shared" ref="Z808:Z810" si="1113">V808*100</f>
        <v>28790.000000000004</v>
      </c>
      <c r="AA808" s="23" t="s">
        <v>48</v>
      </c>
    </row>
    <row r="809" spans="1:27" x14ac:dyDescent="0.6">
      <c r="A809" s="53">
        <v>46242</v>
      </c>
      <c r="B809" s="23" t="s">
        <v>49</v>
      </c>
      <c r="F809" s="23" t="s">
        <v>46</v>
      </c>
      <c r="G809" s="23" t="s">
        <v>49</v>
      </c>
      <c r="H809" s="47" t="s">
        <v>100</v>
      </c>
      <c r="I809" s="23" t="s">
        <v>242</v>
      </c>
      <c r="K809" s="23" t="s">
        <v>83</v>
      </c>
      <c r="L809" s="38">
        <v>1.5</v>
      </c>
      <c r="R809" s="38">
        <v>6</v>
      </c>
      <c r="S809" s="23" t="s">
        <v>48</v>
      </c>
      <c r="T809" s="26" t="str">
        <f t="shared" si="1064"/>
        <v>0.00</v>
      </c>
      <c r="U809" s="26">
        <f t="shared" ref="U809:U810" si="1114">-$L809+T809</f>
        <v>-1.5</v>
      </c>
      <c r="V809" s="22">
        <f t="shared" ref="V809:V810" si="1115">V808+U809</f>
        <v>286.40000000000003</v>
      </c>
      <c r="W809" s="19">
        <f t="shared" ref="W809:W810" si="1116">W808+L809</f>
        <v>1286.5</v>
      </c>
      <c r="X809" s="32">
        <f t="shared" ref="X809:X810" si="1117">SUM(V809/W809)</f>
        <v>0.22261951029926158</v>
      </c>
      <c r="Y809" s="31">
        <f t="shared" ref="Y809:Y810" si="1118">V809/100</f>
        <v>2.8640000000000003</v>
      </c>
      <c r="Z809" s="45">
        <f t="shared" si="1113"/>
        <v>28640.000000000004</v>
      </c>
      <c r="AA809" s="23" t="s">
        <v>48</v>
      </c>
    </row>
    <row r="810" spans="1:27" x14ac:dyDescent="0.6">
      <c r="A810" s="53">
        <v>46242</v>
      </c>
      <c r="B810" s="23" t="s">
        <v>49</v>
      </c>
      <c r="F810" s="23" t="s">
        <v>46</v>
      </c>
      <c r="G810" s="23" t="s">
        <v>49</v>
      </c>
      <c r="H810" s="47" t="s">
        <v>100</v>
      </c>
      <c r="I810" s="48" t="s">
        <v>367</v>
      </c>
      <c r="K810" s="23" t="s">
        <v>83</v>
      </c>
      <c r="L810" s="38">
        <v>1.5</v>
      </c>
      <c r="R810" s="38">
        <v>11</v>
      </c>
      <c r="S810" s="23" t="s">
        <v>47</v>
      </c>
      <c r="T810" s="26">
        <f t="shared" si="1064"/>
        <v>16.5</v>
      </c>
      <c r="U810" s="26">
        <f t="shared" si="1114"/>
        <v>15</v>
      </c>
      <c r="V810" s="22">
        <f t="shared" si="1115"/>
        <v>301.40000000000003</v>
      </c>
      <c r="W810" s="19">
        <f t="shared" si="1116"/>
        <v>1288</v>
      </c>
      <c r="X810" s="32">
        <f t="shared" si="1117"/>
        <v>0.23400621118012424</v>
      </c>
      <c r="Y810" s="31">
        <f t="shared" si="1118"/>
        <v>3.0140000000000002</v>
      </c>
      <c r="Z810" s="45">
        <f t="shared" si="1113"/>
        <v>30140.000000000004</v>
      </c>
      <c r="AA810" s="23" t="s">
        <v>47</v>
      </c>
    </row>
    <row r="811" spans="1:27" x14ac:dyDescent="0.6">
      <c r="A811" s="53">
        <v>46243</v>
      </c>
      <c r="B811" s="23" t="s">
        <v>49</v>
      </c>
      <c r="F811" s="23" t="s">
        <v>46</v>
      </c>
      <c r="G811" s="23" t="s">
        <v>49</v>
      </c>
      <c r="H811" s="47" t="s">
        <v>100</v>
      </c>
      <c r="I811" s="23" t="s">
        <v>208</v>
      </c>
      <c r="K811" s="23" t="s">
        <v>83</v>
      </c>
      <c r="L811" s="38">
        <v>2</v>
      </c>
      <c r="R811" s="38">
        <v>3.7</v>
      </c>
      <c r="S811" s="23" t="s">
        <v>48</v>
      </c>
      <c r="T811" s="26" t="str">
        <f t="shared" si="1064"/>
        <v>0.00</v>
      </c>
      <c r="U811" s="26">
        <f t="shared" ref="U811" si="1119">-$L811+T811</f>
        <v>-2</v>
      </c>
      <c r="V811" s="22">
        <f t="shared" ref="V811" si="1120">V810+U811</f>
        <v>299.40000000000003</v>
      </c>
      <c r="W811" s="19">
        <f t="shared" ref="W811" si="1121">W810+L811</f>
        <v>1290</v>
      </c>
      <c r="X811" s="32">
        <f t="shared" ref="X811" si="1122">SUM(V811/W811)</f>
        <v>0.23209302325581399</v>
      </c>
      <c r="Y811" s="31">
        <f t="shared" ref="Y811" si="1123">V811/100</f>
        <v>2.9940000000000002</v>
      </c>
      <c r="Z811" s="45">
        <f t="shared" ref="Z811" si="1124">V811*100</f>
        <v>29940.000000000004</v>
      </c>
      <c r="AA811" s="23" t="s">
        <v>48</v>
      </c>
    </row>
    <row r="812" spans="1:27" x14ac:dyDescent="0.6">
      <c r="A812" s="53">
        <v>46249</v>
      </c>
      <c r="B812" s="23" t="s">
        <v>49</v>
      </c>
      <c r="F812" s="23" t="s">
        <v>46</v>
      </c>
      <c r="G812" s="23" t="s">
        <v>49</v>
      </c>
      <c r="H812" s="47" t="s">
        <v>101</v>
      </c>
      <c r="I812" s="48" t="s">
        <v>368</v>
      </c>
      <c r="K812" s="23" t="s">
        <v>83</v>
      </c>
      <c r="L812" s="38">
        <v>1.5</v>
      </c>
      <c r="R812" s="38">
        <v>2.6</v>
      </c>
      <c r="S812" s="23" t="s">
        <v>47</v>
      </c>
      <c r="T812" s="26">
        <f t="shared" si="1064"/>
        <v>3.9</v>
      </c>
      <c r="U812" s="26">
        <f t="shared" ref="U812:U814" si="1125">-$L812+T812</f>
        <v>2.4</v>
      </c>
      <c r="V812" s="22">
        <f t="shared" ref="V812:V814" si="1126">V811+U812</f>
        <v>301.8</v>
      </c>
      <c r="W812" s="19">
        <f t="shared" ref="W812:W814" si="1127">W811+L812</f>
        <v>1291.5</v>
      </c>
      <c r="X812" s="32">
        <f t="shared" ref="X812:X814" si="1128">SUM(V812/W812)</f>
        <v>0.23368176538908247</v>
      </c>
      <c r="Y812" s="31">
        <f t="shared" ref="Y812:Y814" si="1129">V812/100</f>
        <v>3.0180000000000002</v>
      </c>
      <c r="Z812" s="45">
        <f t="shared" ref="Z812:Z814" si="1130">V812*100</f>
        <v>30180</v>
      </c>
      <c r="AA812" s="23" t="s">
        <v>47</v>
      </c>
    </row>
    <row r="813" spans="1:27" x14ac:dyDescent="0.6">
      <c r="A813" s="53">
        <v>46249</v>
      </c>
      <c r="B813" s="23" t="s">
        <v>49</v>
      </c>
      <c r="F813" s="23" t="s">
        <v>46</v>
      </c>
      <c r="G813" s="23" t="s">
        <v>49</v>
      </c>
      <c r="H813" s="47" t="s">
        <v>101</v>
      </c>
      <c r="I813" s="23" t="s">
        <v>369</v>
      </c>
      <c r="K813" s="23" t="s">
        <v>83</v>
      </c>
      <c r="L813" s="38">
        <v>1.5</v>
      </c>
      <c r="R813" s="38">
        <v>9.25</v>
      </c>
      <c r="S813" s="23" t="s">
        <v>48</v>
      </c>
      <c r="T813" s="26" t="str">
        <f t="shared" si="1064"/>
        <v>0.00</v>
      </c>
      <c r="U813" s="26">
        <f t="shared" si="1125"/>
        <v>-1.5</v>
      </c>
      <c r="V813" s="22">
        <f t="shared" si="1126"/>
        <v>300.3</v>
      </c>
      <c r="W813" s="19">
        <f t="shared" si="1127"/>
        <v>1293</v>
      </c>
      <c r="X813" s="32">
        <f t="shared" si="1128"/>
        <v>0.23225058004640373</v>
      </c>
      <c r="Y813" s="31">
        <f t="shared" si="1129"/>
        <v>3.0030000000000001</v>
      </c>
      <c r="Z813" s="45">
        <f t="shared" si="1130"/>
        <v>30030</v>
      </c>
      <c r="AA813" s="23" t="s">
        <v>48</v>
      </c>
    </row>
    <row r="814" spans="1:27" x14ac:dyDescent="0.6">
      <c r="A814" s="53">
        <v>46249</v>
      </c>
      <c r="B814" s="23" t="s">
        <v>49</v>
      </c>
      <c r="F814" s="23" t="s">
        <v>46</v>
      </c>
      <c r="G814" s="23" t="s">
        <v>49</v>
      </c>
      <c r="H814" s="47" t="s">
        <v>101</v>
      </c>
      <c r="I814" s="23" t="s">
        <v>370</v>
      </c>
      <c r="K814" s="23" t="s">
        <v>83</v>
      </c>
      <c r="L814" s="38">
        <v>2</v>
      </c>
      <c r="R814" s="38">
        <v>5.2</v>
      </c>
      <c r="S814" s="23" t="s">
        <v>48</v>
      </c>
      <c r="T814" s="26" t="str">
        <f t="shared" si="1064"/>
        <v>0.00</v>
      </c>
      <c r="U814" s="26">
        <f t="shared" si="1125"/>
        <v>-2</v>
      </c>
      <c r="V814" s="22">
        <f t="shared" si="1126"/>
        <v>298.3</v>
      </c>
      <c r="W814" s="19">
        <f t="shared" si="1127"/>
        <v>1295</v>
      </c>
      <c r="X814" s="32">
        <f t="shared" si="1128"/>
        <v>0.23034749034749036</v>
      </c>
      <c r="Y814" s="31">
        <f t="shared" si="1129"/>
        <v>2.9830000000000001</v>
      </c>
      <c r="Z814" s="45">
        <f t="shared" si="1130"/>
        <v>29830</v>
      </c>
      <c r="AA814" s="23" t="s">
        <v>48</v>
      </c>
    </row>
    <row r="815" spans="1:27" x14ac:dyDescent="0.6">
      <c r="A815" s="53">
        <v>46250</v>
      </c>
      <c r="B815" s="23" t="s">
        <v>49</v>
      </c>
      <c r="F815" s="23" t="s">
        <v>46</v>
      </c>
      <c r="G815" s="23" t="s">
        <v>49</v>
      </c>
      <c r="H815" s="47" t="s">
        <v>101</v>
      </c>
      <c r="I815" s="48" t="s">
        <v>371</v>
      </c>
      <c r="K815" s="23" t="s">
        <v>83</v>
      </c>
      <c r="L815" s="38">
        <v>1.5</v>
      </c>
      <c r="R815" s="38">
        <v>4.75</v>
      </c>
      <c r="S815" s="23" t="s">
        <v>47</v>
      </c>
      <c r="T815" s="26">
        <f t="shared" si="1064"/>
        <v>7.13</v>
      </c>
      <c r="U815" s="26">
        <f t="shared" ref="U815:U816" si="1131">-$L815+T815</f>
        <v>5.63</v>
      </c>
      <c r="V815" s="22">
        <f t="shared" ref="V815:V816" si="1132">V814+U815</f>
        <v>303.93</v>
      </c>
      <c r="W815" s="19">
        <f t="shared" ref="W815:W816" si="1133">W814+L815</f>
        <v>1296.5</v>
      </c>
      <c r="X815" s="32">
        <f t="shared" ref="X815:X816" si="1134">SUM(V815/W815)</f>
        <v>0.23442344774392596</v>
      </c>
      <c r="Y815" s="31">
        <f t="shared" ref="Y815:Y816" si="1135">V815/100</f>
        <v>3.0392999999999999</v>
      </c>
      <c r="Z815" s="45">
        <f t="shared" ref="Z815:Z816" si="1136">V815*100</f>
        <v>30393</v>
      </c>
      <c r="AA815" s="23" t="s">
        <v>47</v>
      </c>
    </row>
    <row r="816" spans="1:27" x14ac:dyDescent="0.6">
      <c r="A816" s="53">
        <v>46250</v>
      </c>
      <c r="B816" s="23" t="s">
        <v>49</v>
      </c>
      <c r="F816" s="23" t="s">
        <v>46</v>
      </c>
      <c r="G816" s="23" t="s">
        <v>49</v>
      </c>
      <c r="H816" s="47" t="s">
        <v>101</v>
      </c>
      <c r="I816" s="23" t="s">
        <v>241</v>
      </c>
      <c r="K816" s="23" t="s">
        <v>83</v>
      </c>
      <c r="L816" s="38">
        <v>2.5</v>
      </c>
      <c r="R816" s="38">
        <v>3.4</v>
      </c>
      <c r="S816" s="23" t="s">
        <v>48</v>
      </c>
      <c r="T816" s="26" t="str">
        <f t="shared" si="1064"/>
        <v>0.00</v>
      </c>
      <c r="U816" s="26">
        <f t="shared" si="1131"/>
        <v>-2.5</v>
      </c>
      <c r="V816" s="22">
        <f t="shared" si="1132"/>
        <v>301.43</v>
      </c>
      <c r="W816" s="19">
        <f t="shared" si="1133"/>
        <v>1299</v>
      </c>
      <c r="X816" s="32">
        <f t="shared" si="1134"/>
        <v>0.23204772902232487</v>
      </c>
      <c r="Y816" s="31">
        <f t="shared" si="1135"/>
        <v>3.0143</v>
      </c>
      <c r="Z816" s="45">
        <f t="shared" si="1136"/>
        <v>30143</v>
      </c>
      <c r="AA816" s="23" t="s">
        <v>48</v>
      </c>
    </row>
    <row r="817" spans="1:27" x14ac:dyDescent="0.6">
      <c r="A817" s="53">
        <v>46254</v>
      </c>
      <c r="B817" s="23" t="s">
        <v>49</v>
      </c>
      <c r="F817" s="23" t="s">
        <v>46</v>
      </c>
      <c r="G817" s="23" t="s">
        <v>49</v>
      </c>
      <c r="H817" s="47" t="s">
        <v>184</v>
      </c>
      <c r="I817" s="23" t="s">
        <v>236</v>
      </c>
      <c r="K817" s="23" t="s">
        <v>83</v>
      </c>
      <c r="L817" s="38">
        <v>1.5</v>
      </c>
      <c r="R817" s="38">
        <v>10</v>
      </c>
      <c r="S817" s="23" t="s">
        <v>48</v>
      </c>
      <c r="T817" s="26" t="str">
        <f t="shared" si="1064"/>
        <v>0.00</v>
      </c>
      <c r="U817" s="26">
        <f t="shared" ref="U817" si="1137">-$L817+T817</f>
        <v>-1.5</v>
      </c>
      <c r="V817" s="22">
        <f t="shared" ref="V817" si="1138">V816+U817</f>
        <v>299.93</v>
      </c>
      <c r="W817" s="19">
        <f t="shared" ref="W817" si="1139">W816+L817</f>
        <v>1300.5</v>
      </c>
      <c r="X817" s="32">
        <f t="shared" ref="X817" si="1140">SUM(V817/W817)</f>
        <v>0.23062668204536718</v>
      </c>
      <c r="Y817" s="31">
        <f t="shared" ref="Y817" si="1141">V817/100</f>
        <v>2.9992999999999999</v>
      </c>
      <c r="Z817" s="45">
        <f t="shared" ref="Z817" si="1142">V817*100</f>
        <v>29993</v>
      </c>
      <c r="AA817" s="23" t="s">
        <v>48</v>
      </c>
    </row>
    <row r="818" spans="1:27" x14ac:dyDescent="0.6">
      <c r="A818" s="53">
        <v>46256</v>
      </c>
      <c r="B818" s="23" t="s">
        <v>49</v>
      </c>
      <c r="F818" s="23" t="s">
        <v>46</v>
      </c>
      <c r="G818" s="23" t="s">
        <v>49</v>
      </c>
      <c r="H818" s="47" t="s">
        <v>184</v>
      </c>
      <c r="I818" s="51" t="s">
        <v>372</v>
      </c>
      <c r="K818" s="23" t="s">
        <v>83</v>
      </c>
      <c r="L818" s="38">
        <v>2</v>
      </c>
      <c r="R818" s="38">
        <v>4.75</v>
      </c>
      <c r="S818" s="23" t="s">
        <v>48</v>
      </c>
      <c r="T818" s="26" t="str">
        <f t="shared" si="1064"/>
        <v>0.00</v>
      </c>
      <c r="U818" s="26">
        <f t="shared" ref="U818" si="1143">-$L818+T818</f>
        <v>-2</v>
      </c>
      <c r="V818" s="22">
        <f t="shared" ref="V818" si="1144">V817+U818</f>
        <v>297.93</v>
      </c>
      <c r="W818" s="19">
        <f t="shared" ref="W818" si="1145">W817+L818</f>
        <v>1302.5</v>
      </c>
      <c r="X818" s="32">
        <f t="shared" ref="X818" si="1146">SUM(V818/W818)</f>
        <v>0.22873704414587331</v>
      </c>
      <c r="Y818" s="31">
        <f t="shared" ref="Y818" si="1147">V818/100</f>
        <v>2.9793000000000003</v>
      </c>
      <c r="Z818" s="45">
        <f t="shared" ref="Z818" si="1148">V818*100</f>
        <v>29793</v>
      </c>
      <c r="AA818" s="23" t="s">
        <v>48</v>
      </c>
    </row>
    <row r="819" spans="1:27" x14ac:dyDescent="0.6">
      <c r="A819" s="53">
        <v>46257</v>
      </c>
      <c r="B819" s="23" t="s">
        <v>49</v>
      </c>
      <c r="F819" s="23" t="s">
        <v>46</v>
      </c>
      <c r="G819" s="23" t="s">
        <v>49</v>
      </c>
      <c r="H819" s="47" t="s">
        <v>184</v>
      </c>
      <c r="I819" s="48" t="s">
        <v>264</v>
      </c>
      <c r="K819" s="23" t="s">
        <v>83</v>
      </c>
      <c r="L819" s="38">
        <v>2.5</v>
      </c>
      <c r="R819" s="38">
        <v>1.58</v>
      </c>
      <c r="S819" s="23" t="s">
        <v>47</v>
      </c>
      <c r="T819" s="7">
        <f t="shared" si="1064"/>
        <v>3.95</v>
      </c>
      <c r="U819" s="26">
        <f t="shared" ref="U819" si="1149">-$L819+T819</f>
        <v>1.4500000000000002</v>
      </c>
      <c r="V819" s="22">
        <f t="shared" ref="V819" si="1150">V818+U819</f>
        <v>299.38</v>
      </c>
      <c r="W819" s="19">
        <f t="shared" ref="W819" si="1151">W818+L819</f>
        <v>1305</v>
      </c>
      <c r="X819" s="32">
        <f t="shared" ref="X819" si="1152">SUM(V819/W819)</f>
        <v>0.22940996168582375</v>
      </c>
      <c r="Y819" s="31">
        <f t="shared" ref="Y819" si="1153">V819/100</f>
        <v>2.9937999999999998</v>
      </c>
      <c r="Z819" s="45">
        <f t="shared" ref="Z819" si="1154">V819*100</f>
        <v>29938</v>
      </c>
      <c r="AA819" s="23" t="s">
        <v>47</v>
      </c>
    </row>
    <row r="820" spans="1:27" x14ac:dyDescent="0.6">
      <c r="A820" s="53">
        <v>46262</v>
      </c>
      <c r="B820" s="23" t="s">
        <v>49</v>
      </c>
      <c r="F820" s="23" t="s">
        <v>46</v>
      </c>
      <c r="G820" s="23" t="s">
        <v>49</v>
      </c>
      <c r="H820" s="47" t="s">
        <v>373</v>
      </c>
      <c r="I820" s="23" t="s">
        <v>374</v>
      </c>
      <c r="K820" s="23" t="s">
        <v>83</v>
      </c>
      <c r="L820" s="38">
        <v>1.5</v>
      </c>
      <c r="R820" s="38">
        <v>5.9</v>
      </c>
      <c r="S820" s="23" t="s">
        <v>47</v>
      </c>
      <c r="T820" s="7" t="str">
        <f t="shared" si="1064"/>
        <v>0.00</v>
      </c>
      <c r="U820" s="26">
        <f t="shared" ref="U820" si="1155">-$L820+T820</f>
        <v>-1.5</v>
      </c>
      <c r="V820" s="22">
        <f t="shared" ref="V820" si="1156">V819+U820</f>
        <v>297.88</v>
      </c>
      <c r="W820" s="19">
        <f t="shared" ref="W820" si="1157">W819+L820</f>
        <v>1306.5</v>
      </c>
      <c r="X820" s="32">
        <f t="shared" ref="X820" si="1158">SUM(V820/W820)</f>
        <v>0.22799846919249905</v>
      </c>
      <c r="Y820" s="31">
        <f t="shared" ref="Y820" si="1159">V820/100</f>
        <v>2.9788000000000001</v>
      </c>
      <c r="Z820" s="45">
        <f t="shared" ref="Z820" si="1160">V820*100</f>
        <v>29788</v>
      </c>
      <c r="AA820" s="23" t="s">
        <v>48</v>
      </c>
    </row>
    <row r="821" spans="1:27" x14ac:dyDescent="0.6">
      <c r="A821" s="53">
        <v>46269</v>
      </c>
      <c r="B821" s="23" t="s">
        <v>49</v>
      </c>
      <c r="F821" s="23" t="s">
        <v>46</v>
      </c>
      <c r="G821" s="23" t="s">
        <v>49</v>
      </c>
      <c r="H821" s="47" t="s">
        <v>376</v>
      </c>
      <c r="I821" s="48" t="s">
        <v>375</v>
      </c>
      <c r="K821" s="23" t="s">
        <v>83</v>
      </c>
      <c r="L821" s="38">
        <v>1.5</v>
      </c>
      <c r="R821" s="38">
        <v>4.33</v>
      </c>
      <c r="S821" s="23" t="s">
        <v>47</v>
      </c>
      <c r="T821" s="7">
        <f t="shared" si="1064"/>
        <v>6.5</v>
      </c>
      <c r="U821" s="26">
        <f t="shared" ref="U821" si="1161">-$L821+T821</f>
        <v>5</v>
      </c>
      <c r="V821" s="22">
        <f t="shared" ref="V821" si="1162">V820+U821</f>
        <v>302.88</v>
      </c>
      <c r="W821" s="19">
        <f t="shared" ref="W821" si="1163">W820+L821</f>
        <v>1308</v>
      </c>
      <c r="X821" s="32">
        <f t="shared" ref="X821" si="1164">SUM(V821/W821)</f>
        <v>0.23155963302752294</v>
      </c>
      <c r="Y821" s="31">
        <f t="shared" ref="Y821" si="1165">V821/100</f>
        <v>3.0287999999999999</v>
      </c>
      <c r="Z821" s="45">
        <f t="shared" ref="Z821" si="1166">V821*100</f>
        <v>30288</v>
      </c>
      <c r="AA821" s="23" t="s">
        <v>47</v>
      </c>
    </row>
    <row r="822" spans="1:27" x14ac:dyDescent="0.6">
      <c r="A822" s="53">
        <v>46270</v>
      </c>
      <c r="B822" s="23" t="s">
        <v>49</v>
      </c>
      <c r="F822" s="23" t="s">
        <v>46</v>
      </c>
      <c r="G822" s="23" t="s">
        <v>49</v>
      </c>
      <c r="H822" s="47" t="s">
        <v>376</v>
      </c>
      <c r="I822" s="48" t="s">
        <v>377</v>
      </c>
      <c r="K822" s="23" t="s">
        <v>83</v>
      </c>
      <c r="L822" s="38">
        <v>1.5</v>
      </c>
      <c r="R822" s="38">
        <v>5.73</v>
      </c>
      <c r="S822" s="23" t="s">
        <v>47</v>
      </c>
      <c r="T822" s="7">
        <f t="shared" si="1064"/>
        <v>8.6</v>
      </c>
      <c r="U822" s="26">
        <f t="shared" ref="U822" si="1167">-$L822+T822</f>
        <v>7.1</v>
      </c>
      <c r="V822" s="22">
        <f t="shared" ref="V822" si="1168">V821+U822</f>
        <v>309.98</v>
      </c>
      <c r="W822" s="19">
        <f t="shared" ref="W822" si="1169">W821+L822</f>
        <v>1309.5</v>
      </c>
      <c r="X822" s="32">
        <f t="shared" ref="X822" si="1170">SUM(V822/W822)</f>
        <v>0.2367163039327988</v>
      </c>
      <c r="Y822" s="31">
        <f t="shared" ref="Y822" si="1171">V822/100</f>
        <v>3.0998000000000001</v>
      </c>
      <c r="Z822" s="45">
        <f t="shared" ref="Z822" si="1172">V822*100</f>
        <v>30998</v>
      </c>
      <c r="AA822" s="23" t="s">
        <v>47</v>
      </c>
    </row>
    <row r="823" spans="1:27" x14ac:dyDescent="0.6">
      <c r="A823" s="53">
        <v>46276</v>
      </c>
      <c r="B823" s="23" t="s">
        <v>49</v>
      </c>
      <c r="F823" s="23" t="s">
        <v>46</v>
      </c>
      <c r="G823" s="23" t="s">
        <v>49</v>
      </c>
      <c r="H823" s="47" t="s">
        <v>378</v>
      </c>
      <c r="I823" s="23" t="s">
        <v>379</v>
      </c>
      <c r="K823" s="23" t="s">
        <v>83</v>
      </c>
      <c r="L823" s="38">
        <v>2.5</v>
      </c>
      <c r="R823" s="38">
        <v>2.95</v>
      </c>
      <c r="S823" s="23" t="s">
        <v>48</v>
      </c>
      <c r="T823" s="7" t="str">
        <f t="shared" si="1064"/>
        <v>0.00</v>
      </c>
      <c r="U823" s="26">
        <f t="shared" ref="U823:U824" si="1173">-$L823+T823</f>
        <v>-2.5</v>
      </c>
      <c r="V823" s="22">
        <f t="shared" ref="V823:V824" si="1174">V822+U823</f>
        <v>307.48</v>
      </c>
      <c r="W823" s="19">
        <f t="shared" ref="W823:W824" si="1175">W822+L823</f>
        <v>1312</v>
      </c>
      <c r="X823" s="32">
        <f t="shared" ref="X823:X824" si="1176">SUM(V823/W823)</f>
        <v>0.23435975609756099</v>
      </c>
      <c r="Y823" s="31">
        <f t="shared" ref="Y823:Y824" si="1177">V823/100</f>
        <v>3.0748000000000002</v>
      </c>
      <c r="Z823" s="45">
        <f t="shared" ref="Z823:Z824" si="1178">V823*100</f>
        <v>30748</v>
      </c>
      <c r="AA823" s="23" t="s">
        <v>48</v>
      </c>
    </row>
    <row r="824" spans="1:27" x14ac:dyDescent="0.6">
      <c r="A824" s="53">
        <v>46277</v>
      </c>
      <c r="B824" s="23" t="s">
        <v>49</v>
      </c>
      <c r="F824" s="23" t="s">
        <v>46</v>
      </c>
      <c r="G824" s="23" t="s">
        <v>49</v>
      </c>
      <c r="H824" s="47" t="s">
        <v>378</v>
      </c>
      <c r="I824" s="23" t="s">
        <v>190</v>
      </c>
      <c r="K824" s="23" t="s">
        <v>83</v>
      </c>
      <c r="L824" s="38">
        <v>2</v>
      </c>
      <c r="R824" s="38">
        <v>3.75</v>
      </c>
      <c r="S824" s="23" t="s">
        <v>48</v>
      </c>
      <c r="T824" s="7" t="str">
        <f t="shared" si="1064"/>
        <v>0.00</v>
      </c>
      <c r="U824" s="26">
        <f t="shared" si="1173"/>
        <v>-2</v>
      </c>
      <c r="V824" s="22">
        <f t="shared" si="1174"/>
        <v>305.48</v>
      </c>
      <c r="W824" s="19">
        <f t="shared" si="1175"/>
        <v>1314</v>
      </c>
      <c r="X824" s="32">
        <f t="shared" si="1176"/>
        <v>0.23248097412480975</v>
      </c>
      <c r="Y824" s="31">
        <f t="shared" si="1177"/>
        <v>3.0548000000000002</v>
      </c>
      <c r="Z824" s="45">
        <f t="shared" si="1178"/>
        <v>30548</v>
      </c>
      <c r="AA824" s="23" t="s">
        <v>48</v>
      </c>
    </row>
    <row r="825" spans="1:27" x14ac:dyDescent="0.6">
      <c r="A825" s="53">
        <v>46284</v>
      </c>
      <c r="B825" s="23" t="s">
        <v>49</v>
      </c>
      <c r="F825" s="23" t="s">
        <v>46</v>
      </c>
      <c r="G825" s="23" t="s">
        <v>49</v>
      </c>
      <c r="H825" s="47" t="s">
        <v>381</v>
      </c>
      <c r="I825" s="48" t="s">
        <v>380</v>
      </c>
      <c r="K825" s="23" t="s">
        <v>83</v>
      </c>
      <c r="L825" s="38">
        <v>2.5</v>
      </c>
      <c r="R825" s="38">
        <v>2.4700000000000002</v>
      </c>
      <c r="S825" s="23" t="s">
        <v>47</v>
      </c>
      <c r="T825" s="7">
        <f t="shared" si="1064"/>
        <v>6.18</v>
      </c>
      <c r="U825" s="26">
        <f t="shared" ref="U825:U826" si="1179">-$L825+T825</f>
        <v>3.6799999999999997</v>
      </c>
      <c r="V825" s="22">
        <f t="shared" ref="V825:V826" si="1180">V824+U825</f>
        <v>309.16000000000003</v>
      </c>
      <c r="W825" s="19">
        <f t="shared" ref="W825:W826" si="1181">W824+L825</f>
        <v>1316.5</v>
      </c>
      <c r="X825" s="32">
        <f t="shared" ref="X825:X826" si="1182">SUM(V825/W825)</f>
        <v>0.23483478921382456</v>
      </c>
      <c r="Y825" s="31">
        <f t="shared" ref="Y825:Y826" si="1183">V825/100</f>
        <v>3.0916000000000001</v>
      </c>
      <c r="Z825" s="45">
        <f t="shared" ref="Z825:Z826" si="1184">V825*100</f>
        <v>30916.000000000004</v>
      </c>
      <c r="AA825" s="23" t="s">
        <v>47</v>
      </c>
    </row>
    <row r="826" spans="1:27" x14ac:dyDescent="0.6">
      <c r="A826" s="53">
        <v>46284</v>
      </c>
      <c r="B826" s="23" t="s">
        <v>49</v>
      </c>
      <c r="F826" s="23" t="s">
        <v>46</v>
      </c>
      <c r="G826" s="23" t="s">
        <v>49</v>
      </c>
      <c r="H826" s="47" t="s">
        <v>381</v>
      </c>
      <c r="I826" s="23" t="s">
        <v>190</v>
      </c>
      <c r="K826" s="23" t="s">
        <v>83</v>
      </c>
      <c r="L826" s="38">
        <v>2.5</v>
      </c>
      <c r="R826" s="38">
        <v>4.2</v>
      </c>
      <c r="S826" s="23" t="s">
        <v>48</v>
      </c>
      <c r="T826" s="7" t="str">
        <f t="shared" si="1064"/>
        <v>0.00</v>
      </c>
      <c r="U826" s="26">
        <f t="shared" si="1179"/>
        <v>-2.5</v>
      </c>
      <c r="V826" s="22">
        <f t="shared" si="1180"/>
        <v>306.66000000000003</v>
      </c>
      <c r="W826" s="19">
        <f t="shared" si="1181"/>
        <v>1319</v>
      </c>
      <c r="X826" s="32">
        <f t="shared" si="1182"/>
        <v>0.2324943138741471</v>
      </c>
      <c r="Y826" s="31">
        <f t="shared" si="1183"/>
        <v>3.0666000000000002</v>
      </c>
      <c r="Z826" s="45">
        <f t="shared" si="1184"/>
        <v>30666.000000000004</v>
      </c>
      <c r="AA826" s="23" t="s">
        <v>48</v>
      </c>
    </row>
    <row r="827" spans="1:27" x14ac:dyDescent="0.6">
      <c r="A827" s="53">
        <v>46291</v>
      </c>
      <c r="B827" s="23" t="s">
        <v>49</v>
      </c>
      <c r="F827" s="23" t="s">
        <v>46</v>
      </c>
      <c r="G827" s="23" t="s">
        <v>49</v>
      </c>
      <c r="H827" s="47" t="s">
        <v>382</v>
      </c>
      <c r="I827" s="23" t="s">
        <v>190</v>
      </c>
      <c r="K827" s="23" t="s">
        <v>83</v>
      </c>
      <c r="L827" s="38">
        <v>4</v>
      </c>
      <c r="R827" s="38">
        <v>5</v>
      </c>
      <c r="S827" s="23" t="s">
        <v>48</v>
      </c>
      <c r="T827" s="7" t="str">
        <f t="shared" si="1064"/>
        <v>0.00</v>
      </c>
      <c r="U827" s="26">
        <f t="shared" ref="U827:U830" si="1185">-$L827+T827</f>
        <v>-4</v>
      </c>
      <c r="V827" s="22">
        <f t="shared" ref="V827:V830" si="1186">V826+U827</f>
        <v>302.66000000000003</v>
      </c>
      <c r="W827" s="19">
        <f t="shared" ref="W827:W830" si="1187">W826+L827</f>
        <v>1323</v>
      </c>
      <c r="X827" s="32">
        <f t="shared" ref="X827:X830" si="1188">SUM(V827/W827)</f>
        <v>0.2287679516250945</v>
      </c>
      <c r="Y827" s="31">
        <f t="shared" ref="Y827:Y830" si="1189">V827/100</f>
        <v>3.0266000000000002</v>
      </c>
      <c r="Z827" s="45">
        <f t="shared" ref="Z827:Z830" si="1190">V827*100</f>
        <v>30266.000000000004</v>
      </c>
      <c r="AA827" s="23" t="s">
        <v>48</v>
      </c>
    </row>
    <row r="828" spans="1:27" x14ac:dyDescent="0.6">
      <c r="A828" s="53">
        <v>46291</v>
      </c>
      <c r="B828" s="23" t="s">
        <v>49</v>
      </c>
      <c r="F828" s="23" t="s">
        <v>46</v>
      </c>
      <c r="G828" s="23" t="s">
        <v>49</v>
      </c>
      <c r="H828" s="47" t="s">
        <v>382</v>
      </c>
      <c r="I828" s="23" t="s">
        <v>383</v>
      </c>
      <c r="K828" s="23" t="s">
        <v>83</v>
      </c>
      <c r="L828" s="38">
        <v>1</v>
      </c>
      <c r="R828" s="38">
        <v>18</v>
      </c>
      <c r="S828" s="23" t="s">
        <v>48</v>
      </c>
      <c r="T828" s="7" t="str">
        <f t="shared" si="1064"/>
        <v>0.00</v>
      </c>
      <c r="U828" s="26">
        <f t="shared" si="1185"/>
        <v>-1</v>
      </c>
      <c r="V828" s="22">
        <f t="shared" si="1186"/>
        <v>301.66000000000003</v>
      </c>
      <c r="W828" s="19">
        <f t="shared" si="1187"/>
        <v>1324</v>
      </c>
      <c r="X828" s="32">
        <f t="shared" si="1188"/>
        <v>0.22783987915407858</v>
      </c>
      <c r="Y828" s="31">
        <f t="shared" si="1189"/>
        <v>3.0166000000000004</v>
      </c>
      <c r="Z828" s="45">
        <f t="shared" si="1190"/>
        <v>30166.000000000004</v>
      </c>
      <c r="AA828" s="23" t="s">
        <v>48</v>
      </c>
    </row>
    <row r="829" spans="1:27" x14ac:dyDescent="0.6">
      <c r="A829" s="53">
        <v>46291</v>
      </c>
      <c r="B829" s="23" t="s">
        <v>49</v>
      </c>
      <c r="F829" s="23" t="s">
        <v>46</v>
      </c>
      <c r="G829" s="23" t="s">
        <v>49</v>
      </c>
      <c r="H829" s="47" t="s">
        <v>382</v>
      </c>
      <c r="I829" s="23" t="s">
        <v>384</v>
      </c>
      <c r="K829" s="23" t="s">
        <v>83</v>
      </c>
      <c r="L829" s="38">
        <v>0.5</v>
      </c>
      <c r="R829" s="38">
        <v>34</v>
      </c>
      <c r="S829" s="23" t="s">
        <v>48</v>
      </c>
      <c r="T829" s="7" t="str">
        <f t="shared" si="1064"/>
        <v>0.00</v>
      </c>
      <c r="U829" s="26">
        <f t="shared" si="1185"/>
        <v>-0.5</v>
      </c>
      <c r="V829" s="22">
        <f t="shared" si="1186"/>
        <v>301.16000000000003</v>
      </c>
      <c r="W829" s="19">
        <f t="shared" si="1187"/>
        <v>1324.5</v>
      </c>
      <c r="X829" s="32">
        <f t="shared" si="1188"/>
        <v>0.22737636844092113</v>
      </c>
      <c r="Y829" s="31">
        <f t="shared" si="1189"/>
        <v>3.0116000000000001</v>
      </c>
      <c r="Z829" s="45">
        <f t="shared" si="1190"/>
        <v>30116.000000000004</v>
      </c>
      <c r="AA829" s="23" t="s">
        <v>48</v>
      </c>
    </row>
    <row r="830" spans="1:27" x14ac:dyDescent="0.6">
      <c r="A830" s="53">
        <v>46291</v>
      </c>
      <c r="B830" s="23" t="s">
        <v>49</v>
      </c>
      <c r="F830" s="23" t="s">
        <v>46</v>
      </c>
      <c r="G830" s="23" t="s">
        <v>49</v>
      </c>
      <c r="H830" s="47" t="s">
        <v>382</v>
      </c>
      <c r="I830" s="23" t="s">
        <v>385</v>
      </c>
      <c r="K830" s="23" t="s">
        <v>83</v>
      </c>
      <c r="L830" s="38">
        <v>1</v>
      </c>
      <c r="R830" s="38">
        <v>7</v>
      </c>
      <c r="S830" s="23" t="s">
        <v>48</v>
      </c>
      <c r="T830" s="7" t="str">
        <f t="shared" si="1064"/>
        <v>0.00</v>
      </c>
      <c r="U830" s="26">
        <f t="shared" si="1185"/>
        <v>-1</v>
      </c>
      <c r="V830" s="22">
        <f t="shared" si="1186"/>
        <v>300.16000000000003</v>
      </c>
      <c r="W830" s="19">
        <f t="shared" si="1187"/>
        <v>1325.5</v>
      </c>
      <c r="X830" s="32">
        <f t="shared" si="1188"/>
        <v>0.22645039607695211</v>
      </c>
      <c r="Y830" s="31">
        <f t="shared" si="1189"/>
        <v>3.0016000000000003</v>
      </c>
      <c r="Z830" s="45">
        <f t="shared" si="1190"/>
        <v>30016.000000000004</v>
      </c>
      <c r="AA830" s="23" t="s">
        <v>48</v>
      </c>
    </row>
    <row r="831" spans="1:27" x14ac:dyDescent="0.6">
      <c r="A831" s="53">
        <v>46291</v>
      </c>
      <c r="B831" s="23" t="s">
        <v>49</v>
      </c>
      <c r="F831" s="23" t="s">
        <v>46</v>
      </c>
      <c r="G831" s="23" t="s">
        <v>49</v>
      </c>
      <c r="H831" s="47" t="s">
        <v>293</v>
      </c>
      <c r="I831" s="23" t="s">
        <v>386</v>
      </c>
      <c r="K831" s="23" t="s">
        <v>83</v>
      </c>
      <c r="L831" s="38">
        <v>2.5</v>
      </c>
      <c r="R831" s="38">
        <v>13</v>
      </c>
      <c r="S831" s="23" t="s">
        <v>48</v>
      </c>
      <c r="T831" s="7" t="str">
        <f t="shared" si="1064"/>
        <v>0.00</v>
      </c>
      <c r="U831" s="26">
        <f t="shared" ref="U831:U846" si="1191">-$L831+T831</f>
        <v>-2.5</v>
      </c>
      <c r="V831" s="22">
        <f t="shared" ref="V831:V846" si="1192">V830+U831</f>
        <v>297.66000000000003</v>
      </c>
      <c r="W831" s="19">
        <f t="shared" ref="W831:W846" si="1193">W830+L831</f>
        <v>1328</v>
      </c>
      <c r="X831" s="32">
        <f t="shared" ref="X831:X846" si="1194">SUM(V831/W831)</f>
        <v>0.22414156626506027</v>
      </c>
      <c r="Y831" s="31">
        <f t="shared" ref="Y831:Y846" si="1195">V831/100</f>
        <v>2.9766000000000004</v>
      </c>
      <c r="Z831" s="45">
        <f t="shared" ref="Z831:Z846" si="1196">V831*100</f>
        <v>29766.000000000004</v>
      </c>
      <c r="AA831" s="23" t="s">
        <v>48</v>
      </c>
    </row>
    <row r="832" spans="1:27" x14ac:dyDescent="0.6">
      <c r="A832" s="53">
        <v>46291</v>
      </c>
      <c r="B832" s="23" t="s">
        <v>49</v>
      </c>
      <c r="F832" s="23" t="s">
        <v>46</v>
      </c>
      <c r="G832" s="23" t="s">
        <v>49</v>
      </c>
      <c r="H832" s="47" t="s">
        <v>293</v>
      </c>
      <c r="I832" s="23" t="s">
        <v>387</v>
      </c>
      <c r="K832" s="23" t="s">
        <v>83</v>
      </c>
      <c r="L832" s="38">
        <v>2.5</v>
      </c>
      <c r="R832" s="38">
        <v>13</v>
      </c>
      <c r="S832" s="23" t="s">
        <v>48</v>
      </c>
      <c r="T832" s="7" t="str">
        <f t="shared" si="1064"/>
        <v>0.00</v>
      </c>
      <c r="U832" s="26">
        <f t="shared" si="1191"/>
        <v>-2.5</v>
      </c>
      <c r="V832" s="22">
        <f t="shared" si="1192"/>
        <v>295.16000000000003</v>
      </c>
      <c r="W832" s="19">
        <f t="shared" si="1193"/>
        <v>1330.5</v>
      </c>
      <c r="X832" s="32">
        <f t="shared" si="1194"/>
        <v>0.22184141300263061</v>
      </c>
      <c r="Y832" s="31">
        <f t="shared" si="1195"/>
        <v>2.9516000000000004</v>
      </c>
      <c r="Z832" s="45">
        <f t="shared" si="1196"/>
        <v>29516.000000000004</v>
      </c>
      <c r="AA832" s="23" t="s">
        <v>48</v>
      </c>
    </row>
    <row r="833" spans="1:27" x14ac:dyDescent="0.6">
      <c r="A833" s="53">
        <v>46291</v>
      </c>
      <c r="B833" s="23" t="s">
        <v>49</v>
      </c>
      <c r="F833" s="23" t="s">
        <v>46</v>
      </c>
      <c r="G833" s="23" t="s">
        <v>49</v>
      </c>
      <c r="H833" s="47" t="s">
        <v>293</v>
      </c>
      <c r="I833" s="23" t="s">
        <v>388</v>
      </c>
      <c r="K833" s="23" t="s">
        <v>83</v>
      </c>
      <c r="L833" s="38">
        <v>2.5</v>
      </c>
      <c r="R833" s="38">
        <v>13</v>
      </c>
      <c r="S833" s="23" t="s">
        <v>48</v>
      </c>
      <c r="T833" s="7" t="str">
        <f t="shared" si="1064"/>
        <v>0.00</v>
      </c>
      <c r="U833" s="26">
        <f t="shared" si="1191"/>
        <v>-2.5</v>
      </c>
      <c r="V833" s="22">
        <f t="shared" si="1192"/>
        <v>292.66000000000003</v>
      </c>
      <c r="W833" s="19">
        <f t="shared" si="1193"/>
        <v>1333</v>
      </c>
      <c r="X833" s="32">
        <f t="shared" si="1194"/>
        <v>0.21954988747186799</v>
      </c>
      <c r="Y833" s="31">
        <f t="shared" si="1195"/>
        <v>2.9266000000000001</v>
      </c>
      <c r="Z833" s="45">
        <f t="shared" si="1196"/>
        <v>29266.000000000004</v>
      </c>
      <c r="AA833" s="23" t="s">
        <v>48</v>
      </c>
    </row>
    <row r="834" spans="1:27" x14ac:dyDescent="0.6">
      <c r="A834" s="53">
        <v>46291</v>
      </c>
      <c r="B834" s="23" t="s">
        <v>49</v>
      </c>
      <c r="F834" s="23" t="s">
        <v>46</v>
      </c>
      <c r="G834" s="23" t="s">
        <v>49</v>
      </c>
      <c r="H834" s="47" t="s">
        <v>293</v>
      </c>
      <c r="I834" s="23" t="s">
        <v>389</v>
      </c>
      <c r="K834" s="23" t="s">
        <v>83</v>
      </c>
      <c r="L834" s="38">
        <v>2.5</v>
      </c>
      <c r="R834" s="38">
        <v>31</v>
      </c>
      <c r="S834" s="23" t="s">
        <v>48</v>
      </c>
      <c r="T834" s="7" t="str">
        <f t="shared" si="1064"/>
        <v>0.00</v>
      </c>
      <c r="U834" s="26">
        <f t="shared" si="1191"/>
        <v>-2.5</v>
      </c>
      <c r="V834" s="22">
        <f t="shared" si="1192"/>
        <v>290.16000000000003</v>
      </c>
      <c r="W834" s="19">
        <f t="shared" si="1193"/>
        <v>1335.5</v>
      </c>
      <c r="X834" s="32">
        <f t="shared" si="1194"/>
        <v>0.21726694122051668</v>
      </c>
      <c r="Y834" s="31">
        <f t="shared" si="1195"/>
        <v>2.9016000000000002</v>
      </c>
      <c r="Z834" s="45">
        <f t="shared" si="1196"/>
        <v>29016.000000000004</v>
      </c>
      <c r="AA834" s="23" t="s">
        <v>48</v>
      </c>
    </row>
    <row r="835" spans="1:27" x14ac:dyDescent="0.6">
      <c r="A835" s="53">
        <v>46291</v>
      </c>
      <c r="B835" s="23" t="s">
        <v>49</v>
      </c>
      <c r="F835" s="23" t="s">
        <v>46</v>
      </c>
      <c r="G835" s="23" t="s">
        <v>49</v>
      </c>
      <c r="H835" s="47" t="s">
        <v>293</v>
      </c>
      <c r="I835" s="23" t="s">
        <v>401</v>
      </c>
      <c r="K835" s="23" t="s">
        <v>83</v>
      </c>
      <c r="L835" s="38">
        <v>2.5</v>
      </c>
      <c r="R835" s="38">
        <v>81</v>
      </c>
      <c r="S835" s="23" t="s">
        <v>48</v>
      </c>
      <c r="T835" s="7" t="str">
        <f t="shared" si="1064"/>
        <v>0.00</v>
      </c>
      <c r="U835" s="26">
        <f t="shared" si="1191"/>
        <v>-2.5</v>
      </c>
      <c r="V835" s="22">
        <f t="shared" si="1192"/>
        <v>287.66000000000003</v>
      </c>
      <c r="W835" s="19">
        <f t="shared" si="1193"/>
        <v>1338</v>
      </c>
      <c r="X835" s="32">
        <f t="shared" si="1194"/>
        <v>0.21499252615844547</v>
      </c>
      <c r="Y835" s="31">
        <f t="shared" si="1195"/>
        <v>2.8766000000000003</v>
      </c>
      <c r="Z835" s="45">
        <f t="shared" si="1196"/>
        <v>28766.000000000004</v>
      </c>
      <c r="AA835" s="23" t="s">
        <v>48</v>
      </c>
    </row>
    <row r="836" spans="1:27" x14ac:dyDescent="0.6">
      <c r="A836" s="53">
        <v>46291</v>
      </c>
      <c r="B836" s="23" t="s">
        <v>49</v>
      </c>
      <c r="F836" s="23" t="s">
        <v>46</v>
      </c>
      <c r="G836" s="23" t="s">
        <v>49</v>
      </c>
      <c r="H836" s="47" t="s">
        <v>293</v>
      </c>
      <c r="I836" s="23" t="s">
        <v>390</v>
      </c>
      <c r="K836" s="23" t="s">
        <v>83</v>
      </c>
      <c r="L836" s="38">
        <v>1.5</v>
      </c>
      <c r="R836" s="38">
        <v>26</v>
      </c>
      <c r="S836" s="23" t="s">
        <v>48</v>
      </c>
      <c r="T836" s="7" t="str">
        <f t="shared" si="1064"/>
        <v>0.00</v>
      </c>
      <c r="U836" s="26">
        <f t="shared" si="1191"/>
        <v>-1.5</v>
      </c>
      <c r="V836" s="22">
        <f t="shared" si="1192"/>
        <v>286.16000000000003</v>
      </c>
      <c r="W836" s="19">
        <f t="shared" si="1193"/>
        <v>1339.5</v>
      </c>
      <c r="X836" s="32">
        <f t="shared" si="1194"/>
        <v>0.213631952220978</v>
      </c>
      <c r="Y836" s="31">
        <f t="shared" si="1195"/>
        <v>2.8616000000000001</v>
      </c>
      <c r="Z836" s="45">
        <f t="shared" si="1196"/>
        <v>28616.000000000004</v>
      </c>
      <c r="AA836" s="23" t="s">
        <v>48</v>
      </c>
    </row>
    <row r="837" spans="1:27" x14ac:dyDescent="0.6">
      <c r="A837" s="53">
        <v>46291</v>
      </c>
      <c r="B837" s="23" t="s">
        <v>49</v>
      </c>
      <c r="F837" s="23" t="s">
        <v>46</v>
      </c>
      <c r="G837" s="23" t="s">
        <v>49</v>
      </c>
      <c r="H837" s="47" t="s">
        <v>293</v>
      </c>
      <c r="I837" s="23" t="s">
        <v>391</v>
      </c>
      <c r="K837" s="23" t="s">
        <v>83</v>
      </c>
      <c r="L837" s="38">
        <v>1.5</v>
      </c>
      <c r="R837" s="38">
        <v>34</v>
      </c>
      <c r="S837" s="23" t="s">
        <v>48</v>
      </c>
      <c r="T837" s="7" t="str">
        <f t="shared" si="1064"/>
        <v>0.00</v>
      </c>
      <c r="U837" s="26">
        <f t="shared" si="1191"/>
        <v>-1.5</v>
      </c>
      <c r="V837" s="22">
        <f t="shared" si="1192"/>
        <v>284.66000000000003</v>
      </c>
      <c r="W837" s="19">
        <f t="shared" si="1193"/>
        <v>1341</v>
      </c>
      <c r="X837" s="32">
        <f t="shared" si="1194"/>
        <v>0.21227442207307981</v>
      </c>
      <c r="Y837" s="31">
        <f t="shared" si="1195"/>
        <v>2.8466000000000005</v>
      </c>
      <c r="Z837" s="45">
        <f t="shared" si="1196"/>
        <v>28466.000000000004</v>
      </c>
      <c r="AA837" s="23" t="s">
        <v>48</v>
      </c>
    </row>
    <row r="838" spans="1:27" x14ac:dyDescent="0.6">
      <c r="A838" s="53">
        <v>46291</v>
      </c>
      <c r="B838" s="23" t="s">
        <v>49</v>
      </c>
      <c r="F838" s="23" t="s">
        <v>46</v>
      </c>
      <c r="G838" s="23" t="s">
        <v>49</v>
      </c>
      <c r="H838" s="47" t="s">
        <v>293</v>
      </c>
      <c r="I838" s="23" t="s">
        <v>400</v>
      </c>
      <c r="K838" s="23" t="s">
        <v>83</v>
      </c>
      <c r="L838" s="38">
        <v>1.5</v>
      </c>
      <c r="R838" s="38">
        <v>15</v>
      </c>
      <c r="S838" s="23" t="s">
        <v>48</v>
      </c>
      <c r="T838" s="7" t="str">
        <f t="shared" si="1064"/>
        <v>0.00</v>
      </c>
      <c r="U838" s="26">
        <f t="shared" si="1191"/>
        <v>-1.5</v>
      </c>
      <c r="V838" s="22">
        <f t="shared" si="1192"/>
        <v>283.16000000000003</v>
      </c>
      <c r="W838" s="19">
        <f t="shared" si="1193"/>
        <v>1342.5</v>
      </c>
      <c r="X838" s="32">
        <f t="shared" si="1194"/>
        <v>0.21091992551210431</v>
      </c>
      <c r="Y838" s="31">
        <f t="shared" si="1195"/>
        <v>2.8316000000000003</v>
      </c>
      <c r="Z838" s="45">
        <f t="shared" si="1196"/>
        <v>28316.000000000004</v>
      </c>
      <c r="AA838" s="23" t="s">
        <v>48</v>
      </c>
    </row>
    <row r="839" spans="1:27" x14ac:dyDescent="0.6">
      <c r="A839" s="53">
        <v>46291</v>
      </c>
      <c r="B839" s="23" t="s">
        <v>49</v>
      </c>
      <c r="F839" s="23" t="s">
        <v>46</v>
      </c>
      <c r="G839" s="23" t="s">
        <v>49</v>
      </c>
      <c r="H839" s="47" t="s">
        <v>293</v>
      </c>
      <c r="I839" s="23" t="s">
        <v>392</v>
      </c>
      <c r="K839" s="23" t="s">
        <v>83</v>
      </c>
      <c r="L839" s="38">
        <v>0.5</v>
      </c>
      <c r="R839" s="38">
        <v>151</v>
      </c>
      <c r="S839" s="23" t="s">
        <v>48</v>
      </c>
      <c r="T839" s="7" t="str">
        <f t="shared" si="1064"/>
        <v>0.00</v>
      </c>
      <c r="U839" s="26">
        <f t="shared" si="1191"/>
        <v>-0.5</v>
      </c>
      <c r="V839" s="22">
        <f t="shared" si="1192"/>
        <v>282.66000000000003</v>
      </c>
      <c r="W839" s="19">
        <f t="shared" si="1193"/>
        <v>1343</v>
      </c>
      <c r="X839" s="32">
        <f t="shared" si="1194"/>
        <v>0.21046909903201788</v>
      </c>
      <c r="Y839" s="31">
        <f t="shared" si="1195"/>
        <v>2.8266000000000004</v>
      </c>
      <c r="Z839" s="45">
        <f t="shared" si="1196"/>
        <v>28266.000000000004</v>
      </c>
      <c r="AA839" s="23" t="s">
        <v>48</v>
      </c>
    </row>
    <row r="840" spans="1:27" x14ac:dyDescent="0.6">
      <c r="A840" s="53">
        <v>46291</v>
      </c>
      <c r="B840" s="23" t="s">
        <v>49</v>
      </c>
      <c r="F840" s="23" t="s">
        <v>46</v>
      </c>
      <c r="G840" s="23" t="s">
        <v>49</v>
      </c>
      <c r="H840" s="47" t="s">
        <v>293</v>
      </c>
      <c r="I840" s="23" t="s">
        <v>393</v>
      </c>
      <c r="K840" s="23" t="s">
        <v>83</v>
      </c>
      <c r="L840" s="38">
        <v>1.5</v>
      </c>
      <c r="R840" s="38">
        <v>34</v>
      </c>
      <c r="S840" s="23" t="s">
        <v>48</v>
      </c>
      <c r="T840" s="7" t="str">
        <f t="shared" si="1064"/>
        <v>0.00</v>
      </c>
      <c r="U840" s="26">
        <f t="shared" si="1191"/>
        <v>-1.5</v>
      </c>
      <c r="V840" s="22">
        <f t="shared" si="1192"/>
        <v>281.16000000000003</v>
      </c>
      <c r="W840" s="19">
        <f t="shared" si="1193"/>
        <v>1344.5</v>
      </c>
      <c r="X840" s="32">
        <f t="shared" si="1194"/>
        <v>0.20911863146150989</v>
      </c>
      <c r="Y840" s="31">
        <f t="shared" si="1195"/>
        <v>2.8116000000000003</v>
      </c>
      <c r="Z840" s="45">
        <f t="shared" si="1196"/>
        <v>28116.000000000004</v>
      </c>
      <c r="AA840" s="23" t="s">
        <v>48</v>
      </c>
    </row>
    <row r="841" spans="1:27" x14ac:dyDescent="0.6">
      <c r="A841" s="53">
        <v>46291</v>
      </c>
      <c r="B841" s="23" t="s">
        <v>49</v>
      </c>
      <c r="F841" s="23" t="s">
        <v>46</v>
      </c>
      <c r="G841" s="23" t="s">
        <v>49</v>
      </c>
      <c r="H841" s="47" t="s">
        <v>293</v>
      </c>
      <c r="I841" s="23" t="s">
        <v>394</v>
      </c>
      <c r="K841" s="23" t="s">
        <v>83</v>
      </c>
      <c r="L841" s="38">
        <v>5</v>
      </c>
      <c r="R841" s="38">
        <v>3.1</v>
      </c>
      <c r="S841" s="23" t="s">
        <v>48</v>
      </c>
      <c r="T841" s="7" t="str">
        <f t="shared" si="1064"/>
        <v>0.00</v>
      </c>
      <c r="U841" s="26">
        <f t="shared" si="1191"/>
        <v>-5</v>
      </c>
      <c r="V841" s="22">
        <f t="shared" si="1192"/>
        <v>276.16000000000003</v>
      </c>
      <c r="W841" s="19">
        <f t="shared" si="1193"/>
        <v>1349.5</v>
      </c>
      <c r="X841" s="32">
        <f t="shared" si="1194"/>
        <v>0.20463875509447946</v>
      </c>
      <c r="Y841" s="31">
        <f t="shared" si="1195"/>
        <v>2.7616000000000001</v>
      </c>
      <c r="Z841" s="45">
        <f t="shared" si="1196"/>
        <v>27616.000000000004</v>
      </c>
      <c r="AA841" s="23" t="s">
        <v>48</v>
      </c>
    </row>
    <row r="842" spans="1:27" x14ac:dyDescent="0.6">
      <c r="A842" s="53">
        <v>46291</v>
      </c>
      <c r="B842" s="23" t="s">
        <v>49</v>
      </c>
      <c r="F842" s="23" t="s">
        <v>46</v>
      </c>
      <c r="G842" s="23" t="s">
        <v>49</v>
      </c>
      <c r="H842" s="47" t="s">
        <v>293</v>
      </c>
      <c r="I842" s="23" t="s">
        <v>395</v>
      </c>
      <c r="K842" s="23" t="s">
        <v>83</v>
      </c>
      <c r="L842" s="38">
        <v>0.5</v>
      </c>
      <c r="R842" s="38">
        <v>67</v>
      </c>
      <c r="S842" s="23" t="s">
        <v>48</v>
      </c>
      <c r="T842" s="7" t="str">
        <f t="shared" si="1064"/>
        <v>0.00</v>
      </c>
      <c r="U842" s="26">
        <f t="shared" si="1191"/>
        <v>-0.5</v>
      </c>
      <c r="V842" s="22">
        <f t="shared" si="1192"/>
        <v>275.66000000000003</v>
      </c>
      <c r="W842" s="19">
        <f t="shared" si="1193"/>
        <v>1350</v>
      </c>
      <c r="X842" s="32">
        <f t="shared" si="1194"/>
        <v>0.20419259259259262</v>
      </c>
      <c r="Y842" s="31">
        <f t="shared" si="1195"/>
        <v>2.7566000000000002</v>
      </c>
      <c r="Z842" s="45">
        <f t="shared" si="1196"/>
        <v>27566.000000000004</v>
      </c>
      <c r="AA842" s="23" t="s">
        <v>48</v>
      </c>
    </row>
    <row r="843" spans="1:27" x14ac:dyDescent="0.6">
      <c r="A843" s="53">
        <v>46291</v>
      </c>
      <c r="B843" s="23" t="s">
        <v>49</v>
      </c>
      <c r="F843" s="23" t="s">
        <v>46</v>
      </c>
      <c r="G843" s="23" t="s">
        <v>49</v>
      </c>
      <c r="H843" s="47" t="s">
        <v>293</v>
      </c>
      <c r="I843" s="23" t="s">
        <v>396</v>
      </c>
      <c r="K843" s="23" t="s">
        <v>83</v>
      </c>
      <c r="L843" s="38">
        <v>0.5</v>
      </c>
      <c r="R843" s="38">
        <v>41</v>
      </c>
      <c r="S843" s="23" t="s">
        <v>48</v>
      </c>
      <c r="T843" s="7" t="str">
        <f t="shared" si="1064"/>
        <v>0.00</v>
      </c>
      <c r="U843" s="26">
        <f t="shared" si="1191"/>
        <v>-0.5</v>
      </c>
      <c r="V843" s="22">
        <f t="shared" si="1192"/>
        <v>275.16000000000003</v>
      </c>
      <c r="W843" s="19">
        <f t="shared" si="1193"/>
        <v>1350.5</v>
      </c>
      <c r="X843" s="32">
        <f t="shared" si="1194"/>
        <v>0.20374676045908924</v>
      </c>
      <c r="Y843" s="31">
        <f t="shared" si="1195"/>
        <v>2.7516000000000003</v>
      </c>
      <c r="Z843" s="45">
        <f t="shared" si="1196"/>
        <v>27516.000000000004</v>
      </c>
      <c r="AA843" s="23" t="s">
        <v>48</v>
      </c>
    </row>
    <row r="844" spans="1:27" x14ac:dyDescent="0.6">
      <c r="A844" s="53">
        <v>46291</v>
      </c>
      <c r="B844" s="23" t="s">
        <v>49</v>
      </c>
      <c r="F844" s="23" t="s">
        <v>46</v>
      </c>
      <c r="G844" s="23" t="s">
        <v>49</v>
      </c>
      <c r="H844" s="47" t="s">
        <v>293</v>
      </c>
      <c r="I844" s="23" t="s">
        <v>397</v>
      </c>
      <c r="K844" s="23" t="s">
        <v>83</v>
      </c>
      <c r="L844" s="38">
        <v>0.5</v>
      </c>
      <c r="R844" s="38">
        <v>81</v>
      </c>
      <c r="S844" s="23" t="s">
        <v>48</v>
      </c>
      <c r="T844" s="7" t="str">
        <f t="shared" si="1064"/>
        <v>0.00</v>
      </c>
      <c r="U844" s="26">
        <f t="shared" si="1191"/>
        <v>-0.5</v>
      </c>
      <c r="V844" s="22">
        <f t="shared" si="1192"/>
        <v>274.66000000000003</v>
      </c>
      <c r="W844" s="19">
        <f t="shared" si="1193"/>
        <v>1351</v>
      </c>
      <c r="X844" s="32">
        <f t="shared" si="1194"/>
        <v>0.20330125832716509</v>
      </c>
      <c r="Y844" s="31">
        <f t="shared" si="1195"/>
        <v>2.7466000000000004</v>
      </c>
      <c r="Z844" s="45">
        <f t="shared" si="1196"/>
        <v>27466.000000000004</v>
      </c>
      <c r="AA844" s="23" t="s">
        <v>48</v>
      </c>
    </row>
    <row r="845" spans="1:27" x14ac:dyDescent="0.6">
      <c r="A845" s="53">
        <v>46291</v>
      </c>
      <c r="B845" s="23" t="s">
        <v>49</v>
      </c>
      <c r="F845" s="23" t="s">
        <v>46</v>
      </c>
      <c r="G845" s="23" t="s">
        <v>49</v>
      </c>
      <c r="H845" s="47" t="s">
        <v>293</v>
      </c>
      <c r="I845" s="23" t="s">
        <v>398</v>
      </c>
      <c r="K845" s="23" t="s">
        <v>83</v>
      </c>
      <c r="L845" s="38">
        <v>2</v>
      </c>
      <c r="R845" s="38">
        <v>15</v>
      </c>
      <c r="S845" s="23" t="s">
        <v>48</v>
      </c>
      <c r="T845" s="7" t="str">
        <f t="shared" si="1064"/>
        <v>0.00</v>
      </c>
      <c r="U845" s="26">
        <f t="shared" si="1191"/>
        <v>-2</v>
      </c>
      <c r="V845" s="22">
        <f t="shared" si="1192"/>
        <v>272.66000000000003</v>
      </c>
      <c r="W845" s="19">
        <f t="shared" si="1193"/>
        <v>1353</v>
      </c>
      <c r="X845" s="32">
        <f t="shared" si="1194"/>
        <v>0.20152254249815227</v>
      </c>
      <c r="Y845" s="31">
        <f t="shared" si="1195"/>
        <v>2.7266000000000004</v>
      </c>
      <c r="Z845" s="45">
        <f t="shared" si="1196"/>
        <v>27266.000000000004</v>
      </c>
      <c r="AA845" s="23" t="s">
        <v>48</v>
      </c>
    </row>
    <row r="846" spans="1:27" x14ac:dyDescent="0.6">
      <c r="A846" s="53">
        <v>46291</v>
      </c>
      <c r="B846" s="23" t="s">
        <v>49</v>
      </c>
      <c r="F846" s="23" t="s">
        <v>46</v>
      </c>
      <c r="G846" s="23" t="s">
        <v>49</v>
      </c>
      <c r="H846" s="47" t="s">
        <v>293</v>
      </c>
      <c r="I846" s="23" t="s">
        <v>399</v>
      </c>
      <c r="K846" s="23" t="s">
        <v>83</v>
      </c>
      <c r="L846" s="38">
        <v>2</v>
      </c>
      <c r="R846" s="38">
        <v>21</v>
      </c>
      <c r="S846" s="23" t="s">
        <v>48</v>
      </c>
      <c r="T846" s="7" t="str">
        <f t="shared" si="1064"/>
        <v>0.00</v>
      </c>
      <c r="U846" s="26">
        <f t="shared" si="1191"/>
        <v>-2</v>
      </c>
      <c r="V846" s="22">
        <f t="shared" si="1192"/>
        <v>270.66000000000003</v>
      </c>
      <c r="W846" s="19">
        <f t="shared" si="1193"/>
        <v>1355</v>
      </c>
      <c r="X846" s="32">
        <f t="shared" si="1194"/>
        <v>0.19974907749077492</v>
      </c>
      <c r="Y846" s="31">
        <f t="shared" si="1195"/>
        <v>2.7066000000000003</v>
      </c>
      <c r="Z846" s="45">
        <f t="shared" si="1196"/>
        <v>27066.000000000004</v>
      </c>
      <c r="AA846" s="23" t="s">
        <v>48</v>
      </c>
    </row>
    <row r="318410" spans="26:26" x14ac:dyDescent="0.6">
      <c r="Z318410" s="23" t="s">
        <v>77</v>
      </c>
    </row>
    <row r="1048556" spans="7:11" x14ac:dyDescent="0.6">
      <c r="G1048556" s="41" t="s">
        <v>49</v>
      </c>
      <c r="K1048556" s="21" t="s">
        <v>50</v>
      </c>
    </row>
  </sheetData>
  <autoFilter ref="A2:AR846" xr:uid="{9A0C9F9F-49F0-449A-9BE9-5A9F2EBB5189}"/>
  <mergeCells count="5">
    <mergeCell ref="AK1:AN1"/>
    <mergeCell ref="AO1:AR1"/>
    <mergeCell ref="AD1:AJ1"/>
    <mergeCell ref="AB1:AC1"/>
    <mergeCell ref="T1:Z1"/>
  </mergeCells>
  <phoneticPr fontId="11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INPUT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2017-10-02T10:42:29Z</dcterms:created>
  <dcterms:modified xsi:type="dcterms:W3CDTF">2026-10-05T02:38:04Z</dcterms:modified>
  <cp:category/>
  <cp:contentStatus/>
</cp:coreProperties>
</file>