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 filterPrivacy="1"/>
  <xr:revisionPtr revIDLastSave="0" documentId="13_ncr:1_{3E2E704A-3727-574F-9088-6B2555C839CC}" xr6:coauthVersionLast="47" xr6:coauthVersionMax="47" xr10:uidLastSave="{00000000-0000-0000-0000-000000000000}"/>
  <bookViews>
    <workbookView xWindow="0" yWindow="660" windowWidth="29400" windowHeight="16800" tabRatio="500" xr2:uid="{00000000-000D-0000-FFFF-FFFF00000000}"/>
  </bookViews>
  <sheets>
    <sheet name="DATA INPUT" sheetId="1" r:id="rId1"/>
  </sheets>
  <definedNames>
    <definedName name="_xlnm._FilterDatabase" localSheetId="0" hidden="1">'DATA INPUT'!$A$2:$AR$724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779" i="1" l="1"/>
  <c r="U779" i="1" s="1"/>
  <c r="V779" i="1" s="1"/>
  <c r="W779" i="1"/>
  <c r="T778" i="1"/>
  <c r="U778" i="1" s="1"/>
  <c r="V778" i="1" s="1"/>
  <c r="W778" i="1"/>
  <c r="T776" i="1"/>
  <c r="U776" i="1" s="1"/>
  <c r="V776" i="1" s="1"/>
  <c r="W776" i="1"/>
  <c r="W777" i="1" s="1"/>
  <c r="T777" i="1"/>
  <c r="U777" i="1" s="1"/>
  <c r="T775" i="1"/>
  <c r="U775" i="1" s="1"/>
  <c r="V775" i="1" s="1"/>
  <c r="W775" i="1"/>
  <c r="T773" i="1"/>
  <c r="U773" i="1" s="1"/>
  <c r="V773" i="1" s="1"/>
  <c r="W773" i="1"/>
  <c r="T774" i="1"/>
  <c r="U774" i="1" s="1"/>
  <c r="W774" i="1"/>
  <c r="T770" i="1"/>
  <c r="U770" i="1" s="1"/>
  <c r="V770" i="1" s="1"/>
  <c r="W770" i="1"/>
  <c r="W771" i="1" s="1"/>
  <c r="W772" i="1" s="1"/>
  <c r="T771" i="1"/>
  <c r="U771" i="1" s="1"/>
  <c r="T772" i="1"/>
  <c r="U772" i="1" s="1"/>
  <c r="T768" i="1"/>
  <c r="U768" i="1" s="1"/>
  <c r="V768" i="1" s="1"/>
  <c r="W768" i="1"/>
  <c r="W769" i="1" s="1"/>
  <c r="T769" i="1"/>
  <c r="U769" i="1" s="1"/>
  <c r="T766" i="1"/>
  <c r="U766" i="1" s="1"/>
  <c r="V766" i="1" s="1"/>
  <c r="W766" i="1"/>
  <c r="W767" i="1" s="1"/>
  <c r="T767" i="1"/>
  <c r="U767" i="1"/>
  <c r="Y779" i="1" l="1"/>
  <c r="Z779" i="1"/>
  <c r="X779" i="1"/>
  <c r="X778" i="1"/>
  <c r="Y778" i="1"/>
  <c r="Z778" i="1"/>
  <c r="Z776" i="1"/>
  <c r="V777" i="1"/>
  <c r="X776" i="1"/>
  <c r="Y776" i="1"/>
  <c r="Y775" i="1"/>
  <c r="X775" i="1"/>
  <c r="Z775" i="1"/>
  <c r="V774" i="1"/>
  <c r="Z773" i="1"/>
  <c r="Y773" i="1"/>
  <c r="X773" i="1"/>
  <c r="X770" i="1"/>
  <c r="Y770" i="1"/>
  <c r="Z770" i="1"/>
  <c r="V771" i="1"/>
  <c r="Z768" i="1"/>
  <c r="X768" i="1"/>
  <c r="Y768" i="1"/>
  <c r="V769" i="1"/>
  <c r="X766" i="1"/>
  <c r="Y766" i="1"/>
  <c r="Z766" i="1"/>
  <c r="V767" i="1"/>
  <c r="T765" i="1"/>
  <c r="U765" i="1" s="1"/>
  <c r="V765" i="1" s="1"/>
  <c r="W765" i="1"/>
  <c r="T761" i="1"/>
  <c r="U761" i="1" s="1"/>
  <c r="V761" i="1" s="1"/>
  <c r="W761" i="1"/>
  <c r="T762" i="1"/>
  <c r="U762" i="1" s="1"/>
  <c r="W762" i="1"/>
  <c r="W763" i="1" s="1"/>
  <c r="W764" i="1" s="1"/>
  <c r="T763" i="1"/>
  <c r="U763" i="1" s="1"/>
  <c r="T764" i="1"/>
  <c r="U764" i="1" s="1"/>
  <c r="T759" i="1"/>
  <c r="U759" i="1" s="1"/>
  <c r="V759" i="1" s="1"/>
  <c r="W759" i="1"/>
  <c r="W760" i="1" s="1"/>
  <c r="T760" i="1"/>
  <c r="U760" i="1" s="1"/>
  <c r="T758" i="1"/>
  <c r="U758" i="1" s="1"/>
  <c r="V758" i="1" s="1"/>
  <c r="W758" i="1"/>
  <c r="T757" i="1"/>
  <c r="U757" i="1" s="1"/>
  <c r="V757" i="1" s="1"/>
  <c r="W757" i="1"/>
  <c r="T754" i="1"/>
  <c r="U754" i="1" s="1"/>
  <c r="V754" i="1" s="1"/>
  <c r="W754" i="1"/>
  <c r="T755" i="1"/>
  <c r="U755" i="1" s="1"/>
  <c r="W755" i="1"/>
  <c r="W756" i="1" s="1"/>
  <c r="T756" i="1"/>
  <c r="U756" i="1" s="1"/>
  <c r="T753" i="1"/>
  <c r="U753" i="1" s="1"/>
  <c r="V753" i="1" s="1"/>
  <c r="W753" i="1"/>
  <c r="T750" i="1"/>
  <c r="U750" i="1" s="1"/>
  <c r="V750" i="1" s="1"/>
  <c r="W750" i="1"/>
  <c r="T751" i="1"/>
  <c r="U751" i="1" s="1"/>
  <c r="W751" i="1"/>
  <c r="W752" i="1" s="1"/>
  <c r="T752" i="1"/>
  <c r="U752" i="1" s="1"/>
  <c r="X777" i="1" l="1"/>
  <c r="Y777" i="1"/>
  <c r="Z777" i="1"/>
  <c r="X774" i="1"/>
  <c r="Y774" i="1"/>
  <c r="Z774" i="1"/>
  <c r="X771" i="1"/>
  <c r="Y771" i="1"/>
  <c r="Z771" i="1"/>
  <c r="V772" i="1"/>
  <c r="X769" i="1"/>
  <c r="Z769" i="1"/>
  <c r="Y769" i="1"/>
  <c r="Y767" i="1"/>
  <c r="Z767" i="1"/>
  <c r="X767" i="1"/>
  <c r="X765" i="1"/>
  <c r="Y765" i="1"/>
  <c r="Z765" i="1"/>
  <c r="Y761" i="1"/>
  <c r="Z761" i="1"/>
  <c r="V762" i="1"/>
  <c r="X761" i="1"/>
  <c r="Z759" i="1"/>
  <c r="V760" i="1"/>
  <c r="Y759" i="1"/>
  <c r="X759" i="1"/>
  <c r="X758" i="1"/>
  <c r="Y758" i="1"/>
  <c r="Z758" i="1"/>
  <c r="Z757" i="1"/>
  <c r="Y757" i="1"/>
  <c r="X757" i="1"/>
  <c r="X754" i="1"/>
  <c r="Y754" i="1"/>
  <c r="Z754" i="1"/>
  <c r="V755" i="1"/>
  <c r="X753" i="1"/>
  <c r="Y753" i="1"/>
  <c r="Z753" i="1"/>
  <c r="X750" i="1"/>
  <c r="Y750" i="1"/>
  <c r="V751" i="1"/>
  <c r="Z750" i="1"/>
  <c r="X772" i="1" l="1"/>
  <c r="Y772" i="1"/>
  <c r="Z772" i="1"/>
  <c r="X762" i="1"/>
  <c r="Y762" i="1"/>
  <c r="Z762" i="1"/>
  <c r="V763" i="1"/>
  <c r="X760" i="1"/>
  <c r="Y760" i="1"/>
  <c r="Z760" i="1"/>
  <c r="X755" i="1"/>
  <c r="Y755" i="1"/>
  <c r="Z755" i="1"/>
  <c r="V756" i="1"/>
  <c r="X751" i="1"/>
  <c r="Z751" i="1"/>
  <c r="Y751" i="1"/>
  <c r="V752" i="1"/>
  <c r="V764" i="1" l="1"/>
  <c r="X763" i="1"/>
  <c r="Y763" i="1"/>
  <c r="Z763" i="1"/>
  <c r="Z756" i="1"/>
  <c r="X756" i="1"/>
  <c r="Y756" i="1"/>
  <c r="X752" i="1"/>
  <c r="Y752" i="1"/>
  <c r="Z752" i="1"/>
  <c r="X764" i="1" l="1"/>
  <c r="Y764" i="1"/>
  <c r="Z764" i="1"/>
  <c r="T749" i="1"/>
  <c r="U749" i="1" s="1"/>
  <c r="T747" i="1" l="1"/>
  <c r="U747" i="1" s="1"/>
  <c r="T748" i="1"/>
  <c r="U748" i="1" s="1"/>
  <c r="T746" i="1" l="1"/>
  <c r="U746" i="1" s="1"/>
  <c r="T745" i="1" l="1"/>
  <c r="U745" i="1"/>
  <c r="T744" i="1"/>
  <c r="U744" i="1" s="1"/>
  <c r="T742" i="1"/>
  <c r="U742" i="1" s="1"/>
  <c r="T743" i="1"/>
  <c r="U743" i="1" s="1"/>
  <c r="T740" i="1"/>
  <c r="U740" i="1" s="1"/>
  <c r="T741" i="1"/>
  <c r="U741" i="1" s="1"/>
  <c r="T737" i="1"/>
  <c r="U737" i="1" s="1"/>
  <c r="T738" i="1"/>
  <c r="U738" i="1" s="1"/>
  <c r="T739" i="1"/>
  <c r="U739" i="1" s="1"/>
  <c r="T736" i="1"/>
  <c r="U736" i="1" s="1"/>
  <c r="T735" i="1"/>
  <c r="U735" i="1" s="1"/>
  <c r="T734" i="1"/>
  <c r="U734" i="1" s="1"/>
  <c r="T732" i="1"/>
  <c r="U732" i="1" s="1"/>
  <c r="T733" i="1"/>
  <c r="U733" i="1" s="1"/>
  <c r="T729" i="1"/>
  <c r="U729" i="1" s="1"/>
  <c r="T730" i="1"/>
  <c r="U730" i="1" s="1"/>
  <c r="T731" i="1"/>
  <c r="U731" i="1" s="1"/>
  <c r="T728" i="1"/>
  <c r="U728" i="1" s="1"/>
  <c r="T726" i="1"/>
  <c r="U726" i="1" s="1"/>
  <c r="T727" i="1"/>
  <c r="U727" i="1" s="1"/>
  <c r="T725" i="1"/>
  <c r="U725" i="1" s="1"/>
  <c r="T723" i="1"/>
  <c r="U723" i="1" s="1"/>
  <c r="T724" i="1"/>
  <c r="U724" i="1" s="1"/>
  <c r="T722" i="1"/>
  <c r="U722" i="1" s="1"/>
  <c r="T721" i="1" l="1"/>
  <c r="U721" i="1" s="1"/>
  <c r="T720" i="1"/>
  <c r="U720" i="1" s="1"/>
  <c r="T718" i="1" l="1"/>
  <c r="U718" i="1" s="1"/>
  <c r="T719" i="1"/>
  <c r="U719" i="1" s="1"/>
  <c r="T717" i="1"/>
  <c r="U717" i="1" s="1"/>
  <c r="T716" i="1"/>
  <c r="U716" i="1" s="1"/>
  <c r="T714" i="1"/>
  <c r="U714" i="1" s="1"/>
  <c r="T715" i="1"/>
  <c r="U715" i="1" s="1"/>
  <c r="T712" i="1"/>
  <c r="U712" i="1" s="1"/>
  <c r="T713" i="1"/>
  <c r="U713" i="1" s="1"/>
  <c r="T711" i="1"/>
  <c r="U711" i="1" s="1"/>
  <c r="T709" i="1" l="1"/>
  <c r="U709" i="1" s="1"/>
  <c r="T710" i="1"/>
  <c r="U710" i="1" s="1"/>
  <c r="T708" i="1"/>
  <c r="U708" i="1" s="1"/>
  <c r="T707" i="1" l="1"/>
  <c r="U707" i="1" s="1"/>
  <c r="T705" i="1"/>
  <c r="U705" i="1" s="1"/>
  <c r="T706" i="1"/>
  <c r="U706" i="1" s="1"/>
  <c r="T704" i="1"/>
  <c r="U704" i="1" s="1"/>
  <c r="T703" i="1"/>
  <c r="U703" i="1" s="1"/>
  <c r="T702" i="1"/>
  <c r="U702" i="1" s="1"/>
  <c r="T701" i="1" l="1"/>
  <c r="U701" i="1" s="1"/>
  <c r="T696" i="1"/>
  <c r="U696" i="1" s="1"/>
  <c r="T697" i="1"/>
  <c r="U697" i="1" s="1"/>
  <c r="T698" i="1"/>
  <c r="U698" i="1" s="1"/>
  <c r="T699" i="1"/>
  <c r="U699" i="1" s="1"/>
  <c r="T700" i="1"/>
  <c r="U700" i="1" s="1"/>
  <c r="T695" i="1"/>
  <c r="U695" i="1" s="1"/>
  <c r="T694" i="1" l="1"/>
  <c r="U694" i="1" s="1"/>
  <c r="T693" i="1"/>
  <c r="U693" i="1" s="1"/>
  <c r="T691" i="1"/>
  <c r="U691" i="1" s="1"/>
  <c r="T692" i="1"/>
  <c r="U692" i="1" s="1"/>
  <c r="T690" i="1"/>
  <c r="U690" i="1" s="1"/>
  <c r="T688" i="1"/>
  <c r="U688" i="1" s="1"/>
  <c r="T689" i="1"/>
  <c r="U689" i="1" s="1"/>
  <c r="T683" i="1"/>
  <c r="U683" i="1" s="1"/>
  <c r="T684" i="1"/>
  <c r="U684" i="1" s="1"/>
  <c r="T685" i="1"/>
  <c r="U685" i="1" s="1"/>
  <c r="T686" i="1"/>
  <c r="U686" i="1" s="1"/>
  <c r="T687" i="1"/>
  <c r="U687" i="1" s="1"/>
  <c r="D683" i="1"/>
  <c r="D684" i="1"/>
  <c r="D685" i="1"/>
  <c r="D686" i="1"/>
  <c r="D687" i="1"/>
  <c r="D688" i="1"/>
  <c r="D689" i="1"/>
  <c r="T680" i="1"/>
  <c r="U680" i="1" s="1"/>
  <c r="T681" i="1"/>
  <c r="U681" i="1" s="1"/>
  <c r="T682" i="1"/>
  <c r="U682" i="1" s="1"/>
  <c r="D680" i="1"/>
  <c r="D681" i="1"/>
  <c r="D682" i="1"/>
  <c r="T678" i="1"/>
  <c r="U678" i="1" s="1"/>
  <c r="T679" i="1"/>
  <c r="U679" i="1" s="1"/>
  <c r="D679" i="1"/>
  <c r="D678" i="1"/>
  <c r="T677" i="1"/>
  <c r="U677" i="1" s="1"/>
  <c r="D677" i="1"/>
  <c r="T676" i="1"/>
  <c r="U676" i="1" s="1"/>
  <c r="D676" i="1"/>
  <c r="T675" i="1"/>
  <c r="U675" i="1" s="1"/>
  <c r="D675" i="1"/>
  <c r="T674" i="1"/>
  <c r="U674" i="1" s="1"/>
  <c r="D674" i="1"/>
  <c r="T673" i="1"/>
  <c r="U673" i="1" s="1"/>
  <c r="D673" i="1"/>
  <c r="T672" i="1"/>
  <c r="U672" i="1" s="1"/>
  <c r="D672" i="1"/>
  <c r="D668" i="1"/>
  <c r="D669" i="1"/>
  <c r="T671" i="1"/>
  <c r="U671" i="1" s="1"/>
  <c r="AB670" i="1"/>
  <c r="AC670" i="1" s="1"/>
  <c r="AD670" i="1" s="1"/>
  <c r="AJ670" i="1"/>
  <c r="AK670" i="1" s="1"/>
  <c r="AL670" i="1" s="1"/>
  <c r="AR670" i="1"/>
  <c r="T670" i="1"/>
  <c r="U670" i="1" s="1"/>
  <c r="AE670" i="1" l="1"/>
  <c r="AF670" i="1" s="1"/>
  <c r="AO670" i="1"/>
  <c r="AP670" i="1"/>
  <c r="AG670" i="1"/>
  <c r="AH670" i="1"/>
  <c r="AM670" i="1"/>
  <c r="AN670" i="1" s="1"/>
  <c r="T669" i="1"/>
  <c r="U669" i="1" s="1"/>
  <c r="T667" i="1"/>
  <c r="U667" i="1" s="1"/>
  <c r="T668" i="1"/>
  <c r="U668" i="1" s="1"/>
  <c r="D667" i="1"/>
  <c r="T666" i="1"/>
  <c r="U666" i="1" s="1"/>
  <c r="D666" i="1" l="1"/>
  <c r="T665" i="1"/>
  <c r="U665" i="1" s="1"/>
  <c r="D665" i="1"/>
  <c r="T664" i="1"/>
  <c r="U664" i="1" s="1"/>
  <c r="D664" i="1"/>
  <c r="T663" i="1"/>
  <c r="U663" i="1" s="1"/>
  <c r="AB662" i="1"/>
  <c r="AC662" i="1" s="1"/>
  <c r="AD662" i="1" s="1"/>
  <c r="AJ662" i="1"/>
  <c r="AK662" i="1" s="1"/>
  <c r="AL662" i="1" s="1"/>
  <c r="AR662" i="1"/>
  <c r="D663" i="1"/>
  <c r="T662" i="1"/>
  <c r="U662" i="1" s="1"/>
  <c r="D662" i="1"/>
  <c r="T661" i="1"/>
  <c r="U661" i="1" s="1"/>
  <c r="D661" i="1"/>
  <c r="T660" i="1"/>
  <c r="U660" i="1" s="1"/>
  <c r="D659" i="1"/>
  <c r="D660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3" i="1"/>
  <c r="T659" i="1"/>
  <c r="U659" i="1" s="1"/>
  <c r="T658" i="1"/>
  <c r="U658" i="1" s="1"/>
  <c r="T657" i="1"/>
  <c r="U657" i="1" s="1"/>
  <c r="T656" i="1"/>
  <c r="U656" i="1" s="1"/>
  <c r="T655" i="1"/>
  <c r="U655" i="1" s="1"/>
  <c r="T654" i="1"/>
  <c r="U654" i="1" s="1"/>
  <c r="T653" i="1"/>
  <c r="U653" i="1" s="1"/>
  <c r="T652" i="1"/>
  <c r="U652" i="1" s="1"/>
  <c r="T651" i="1"/>
  <c r="U651" i="1" s="1"/>
  <c r="T650" i="1"/>
  <c r="U650" i="1" s="1"/>
  <c r="AE662" i="1" l="1"/>
  <c r="AF662" i="1" s="1"/>
  <c r="AM662" i="1"/>
  <c r="AN662" i="1" s="1"/>
  <c r="AO662" i="1"/>
  <c r="AP662" i="1"/>
  <c r="AG662" i="1"/>
  <c r="AH662" i="1"/>
  <c r="T649" i="1"/>
  <c r="U649" i="1" s="1"/>
  <c r="T648" i="1"/>
  <c r="U648" i="1" s="1"/>
  <c r="T647" i="1"/>
  <c r="U647" i="1" s="1"/>
  <c r="T646" i="1"/>
  <c r="U646" i="1" s="1"/>
  <c r="T645" i="1"/>
  <c r="U645" i="1" s="1"/>
  <c r="T644" i="1" l="1"/>
  <c r="U644" i="1" s="1"/>
  <c r="T643" i="1" l="1"/>
  <c r="U643" i="1" s="1"/>
  <c r="T641" i="1"/>
  <c r="U641" i="1" s="1"/>
  <c r="T642" i="1"/>
  <c r="U642" i="1" s="1"/>
  <c r="T640" i="1"/>
  <c r="U640" i="1" s="1"/>
  <c r="T639" i="1" l="1"/>
  <c r="U639" i="1" s="1"/>
  <c r="T638" i="1" l="1"/>
  <c r="U638" i="1" s="1"/>
  <c r="T637" i="1"/>
  <c r="U637" i="1" s="1"/>
  <c r="T636" i="1" l="1"/>
  <c r="U636" i="1" s="1"/>
  <c r="T635" i="1"/>
  <c r="U635" i="1" s="1"/>
  <c r="T634" i="1" l="1"/>
  <c r="U634" i="1" s="1"/>
  <c r="T633" i="1"/>
  <c r="U633" i="1" s="1"/>
  <c r="T632" i="1"/>
  <c r="U632" i="1" s="1"/>
  <c r="T631" i="1"/>
  <c r="U631" i="1" s="1"/>
  <c r="T630" i="1" l="1"/>
  <c r="U630" i="1" s="1"/>
  <c r="T629" i="1" l="1"/>
  <c r="U629" i="1" s="1"/>
  <c r="AB628" i="1"/>
  <c r="AC628" i="1" s="1"/>
  <c r="AD628" i="1" s="1"/>
  <c r="AJ628" i="1"/>
  <c r="AK628" i="1" s="1"/>
  <c r="AL628" i="1" s="1"/>
  <c r="AR628" i="1"/>
  <c r="T628" i="1"/>
  <c r="U628" i="1" s="1"/>
  <c r="T626" i="1"/>
  <c r="U626" i="1" s="1"/>
  <c r="T627" i="1"/>
  <c r="U627" i="1" s="1"/>
  <c r="AE628" i="1" l="1"/>
  <c r="AF628" i="1" s="1"/>
  <c r="AO628" i="1"/>
  <c r="AP628" i="1"/>
  <c r="AG628" i="1"/>
  <c r="AH628" i="1"/>
  <c r="AM628" i="1"/>
  <c r="AN628" i="1" s="1"/>
  <c r="T625" i="1" l="1"/>
  <c r="U625" i="1" s="1"/>
  <c r="T624" i="1"/>
  <c r="U624" i="1" s="1"/>
  <c r="T623" i="1"/>
  <c r="U623" i="1" s="1"/>
  <c r="T622" i="1"/>
  <c r="U622" i="1" s="1"/>
  <c r="T621" i="1"/>
  <c r="U621" i="1" s="1"/>
  <c r="T620" i="1" l="1"/>
  <c r="U620" i="1" s="1"/>
  <c r="T619" i="1"/>
  <c r="U619" i="1" s="1"/>
  <c r="T618" i="1"/>
  <c r="U618" i="1" s="1"/>
  <c r="T617" i="1" l="1"/>
  <c r="U617" i="1" s="1"/>
  <c r="T616" i="1"/>
  <c r="U616" i="1" s="1"/>
  <c r="T615" i="1" l="1"/>
  <c r="U615" i="1" s="1"/>
  <c r="T614" i="1"/>
  <c r="U614" i="1" s="1"/>
  <c r="T613" i="1"/>
  <c r="U613" i="1" s="1"/>
  <c r="T612" i="1"/>
  <c r="U612" i="1" s="1"/>
  <c r="T611" i="1" l="1"/>
  <c r="U611" i="1" s="1"/>
  <c r="T610" i="1"/>
  <c r="U610" i="1" s="1"/>
  <c r="T609" i="1"/>
  <c r="U609" i="1" s="1"/>
  <c r="T608" i="1"/>
  <c r="U608" i="1" s="1"/>
  <c r="T606" i="1"/>
  <c r="U606" i="1" s="1"/>
  <c r="T607" i="1"/>
  <c r="U607" i="1" s="1"/>
  <c r="T604" i="1"/>
  <c r="U604" i="1" s="1"/>
  <c r="T605" i="1"/>
  <c r="U605" i="1" s="1"/>
  <c r="T603" i="1"/>
  <c r="U603" i="1" s="1"/>
  <c r="T602" i="1"/>
  <c r="U602" i="1" s="1"/>
  <c r="T601" i="1"/>
  <c r="U601" i="1" s="1"/>
  <c r="T600" i="1"/>
  <c r="U600" i="1" s="1"/>
  <c r="T599" i="1"/>
  <c r="U599" i="1" s="1"/>
  <c r="T597" i="1"/>
  <c r="U597" i="1" s="1"/>
  <c r="T598" i="1"/>
  <c r="U598" i="1" s="1"/>
  <c r="T596" i="1"/>
  <c r="U596" i="1" s="1"/>
  <c r="T593" i="1"/>
  <c r="U593" i="1" s="1"/>
  <c r="T594" i="1"/>
  <c r="U594" i="1" s="1"/>
  <c r="T595" i="1"/>
  <c r="U595" i="1" s="1"/>
  <c r="T592" i="1"/>
  <c r="U592" i="1" s="1"/>
  <c r="T591" i="1" l="1"/>
  <c r="U591" i="1" s="1"/>
  <c r="T590" i="1"/>
  <c r="U590" i="1" s="1"/>
  <c r="T589" i="1"/>
  <c r="U589" i="1" s="1"/>
  <c r="T588" i="1"/>
  <c r="U588" i="1" s="1"/>
  <c r="T587" i="1"/>
  <c r="U587" i="1" s="1"/>
  <c r="T586" i="1"/>
  <c r="U586" i="1" s="1"/>
  <c r="T584" i="1"/>
  <c r="U584" i="1" s="1"/>
  <c r="T585" i="1"/>
  <c r="U585" i="1" s="1"/>
  <c r="T583" i="1"/>
  <c r="U583" i="1" s="1"/>
  <c r="T582" i="1"/>
  <c r="U582" i="1" s="1"/>
  <c r="T581" i="1"/>
  <c r="U581" i="1" s="1"/>
  <c r="T580" i="1"/>
  <c r="U580" i="1" s="1"/>
  <c r="T579" i="1" l="1"/>
  <c r="U579" i="1" s="1"/>
  <c r="T578" i="1" l="1"/>
  <c r="U578" i="1" s="1"/>
  <c r="T576" i="1"/>
  <c r="U576" i="1" s="1"/>
  <c r="T577" i="1"/>
  <c r="U577" i="1" s="1"/>
  <c r="T575" i="1"/>
  <c r="U575" i="1" s="1"/>
  <c r="T574" i="1"/>
  <c r="U574" i="1" s="1"/>
  <c r="T573" i="1"/>
  <c r="U573" i="1" s="1"/>
  <c r="T572" i="1"/>
  <c r="U572" i="1" s="1"/>
  <c r="T571" i="1"/>
  <c r="U571" i="1" s="1"/>
  <c r="T569" i="1"/>
  <c r="U569" i="1" s="1"/>
  <c r="T570" i="1"/>
  <c r="U570" i="1" s="1"/>
  <c r="T568" i="1" l="1"/>
  <c r="U568" i="1" s="1"/>
  <c r="T567" i="1" l="1"/>
  <c r="U567" i="1" s="1"/>
  <c r="T565" i="1"/>
  <c r="U565" i="1" s="1"/>
  <c r="T566" i="1"/>
  <c r="U566" i="1" s="1"/>
  <c r="T564" i="1"/>
  <c r="U564" i="1" s="1"/>
  <c r="T563" i="1"/>
  <c r="U563" i="1" s="1"/>
  <c r="T562" i="1"/>
  <c r="U562" i="1" s="1"/>
  <c r="T560" i="1"/>
  <c r="U560" i="1" s="1"/>
  <c r="T561" i="1"/>
  <c r="U561" i="1" s="1"/>
  <c r="T558" i="1"/>
  <c r="U558" i="1" s="1"/>
  <c r="T559" i="1"/>
  <c r="U559" i="1" s="1"/>
  <c r="T557" i="1"/>
  <c r="U557" i="1" s="1"/>
  <c r="AB556" i="1"/>
  <c r="AC556" i="1" s="1"/>
  <c r="AD556" i="1" s="1"/>
  <c r="AJ556" i="1"/>
  <c r="AK556" i="1" s="1"/>
  <c r="AL556" i="1" s="1"/>
  <c r="AR556" i="1"/>
  <c r="T556" i="1"/>
  <c r="U556" i="1" s="1"/>
  <c r="T555" i="1"/>
  <c r="U555" i="1" s="1"/>
  <c r="T554" i="1"/>
  <c r="U554" i="1" s="1"/>
  <c r="T553" i="1"/>
  <c r="U553" i="1" s="1"/>
  <c r="T552" i="1"/>
  <c r="U552" i="1" s="1"/>
  <c r="T549" i="1"/>
  <c r="U549" i="1" s="1"/>
  <c r="T550" i="1"/>
  <c r="U550" i="1" s="1"/>
  <c r="T551" i="1"/>
  <c r="U551" i="1" s="1"/>
  <c r="T547" i="1"/>
  <c r="U547" i="1" s="1"/>
  <c r="T548" i="1"/>
  <c r="U548" i="1" s="1"/>
  <c r="T545" i="1"/>
  <c r="U545" i="1" s="1"/>
  <c r="T546" i="1"/>
  <c r="U546" i="1" s="1"/>
  <c r="T543" i="1"/>
  <c r="U543" i="1" s="1"/>
  <c r="T544" i="1"/>
  <c r="U544" i="1" s="1"/>
  <c r="T542" i="1"/>
  <c r="U542" i="1" s="1"/>
  <c r="T540" i="1"/>
  <c r="U540" i="1" s="1"/>
  <c r="T541" i="1"/>
  <c r="U541" i="1" s="1"/>
  <c r="T539" i="1"/>
  <c r="U539" i="1" s="1"/>
  <c r="T538" i="1"/>
  <c r="U538" i="1" s="1"/>
  <c r="T537" i="1"/>
  <c r="U537" i="1" s="1"/>
  <c r="T536" i="1"/>
  <c r="U536" i="1" s="1"/>
  <c r="T535" i="1"/>
  <c r="U535" i="1" s="1"/>
  <c r="T534" i="1"/>
  <c r="U534" i="1" s="1"/>
  <c r="T533" i="1"/>
  <c r="U533" i="1" s="1"/>
  <c r="AE556" i="1" l="1"/>
  <c r="AF556" i="1" s="1"/>
  <c r="AO556" i="1"/>
  <c r="AP556" i="1"/>
  <c r="AG556" i="1"/>
  <c r="AH556" i="1"/>
  <c r="AM556" i="1"/>
  <c r="AN556" i="1" s="1"/>
  <c r="T530" i="1"/>
  <c r="U530" i="1" s="1"/>
  <c r="T531" i="1"/>
  <c r="U531" i="1" s="1"/>
  <c r="T532" i="1"/>
  <c r="U532" i="1" s="1"/>
  <c r="T529" i="1"/>
  <c r="U529" i="1" s="1"/>
  <c r="T528" i="1"/>
  <c r="U528" i="1" s="1"/>
  <c r="T527" i="1"/>
  <c r="U527" i="1" s="1"/>
  <c r="T526" i="1"/>
  <c r="U526" i="1" s="1"/>
  <c r="T525" i="1"/>
  <c r="U525" i="1" s="1"/>
  <c r="T524" i="1"/>
  <c r="U524" i="1" s="1"/>
  <c r="T521" i="1"/>
  <c r="U521" i="1" s="1"/>
  <c r="T522" i="1"/>
  <c r="U522" i="1" s="1"/>
  <c r="T523" i="1"/>
  <c r="U523" i="1" s="1"/>
  <c r="T520" i="1"/>
  <c r="U520" i="1" s="1"/>
  <c r="T519" i="1" l="1"/>
  <c r="U519" i="1" s="1"/>
  <c r="T518" i="1"/>
  <c r="U518" i="1" s="1"/>
  <c r="T516" i="1"/>
  <c r="U516" i="1" s="1"/>
  <c r="T517" i="1"/>
  <c r="U517" i="1" s="1"/>
  <c r="T515" i="1"/>
  <c r="U515" i="1" s="1"/>
  <c r="T514" i="1"/>
  <c r="U514" i="1" s="1"/>
  <c r="T512" i="1" l="1"/>
  <c r="U512" i="1" s="1"/>
  <c r="T513" i="1"/>
  <c r="U513" i="1" s="1"/>
  <c r="T511" i="1"/>
  <c r="U511" i="1" s="1"/>
  <c r="T508" i="1" l="1"/>
  <c r="U508" i="1" s="1"/>
  <c r="T509" i="1"/>
  <c r="U509" i="1" s="1"/>
  <c r="T510" i="1"/>
  <c r="U510" i="1" s="1"/>
  <c r="T507" i="1"/>
  <c r="T506" i="1"/>
  <c r="U506" i="1" l="1"/>
  <c r="U507" i="1"/>
  <c r="T505" i="1"/>
  <c r="U505" i="1" s="1"/>
  <c r="T504" i="1"/>
  <c r="U504" i="1" s="1"/>
  <c r="T503" i="1" l="1"/>
  <c r="U503" i="1" s="1"/>
  <c r="T502" i="1"/>
  <c r="U502" i="1" s="1"/>
  <c r="T498" i="1"/>
  <c r="U498" i="1" s="1"/>
  <c r="T499" i="1"/>
  <c r="U499" i="1" s="1"/>
  <c r="T500" i="1"/>
  <c r="U500" i="1" s="1"/>
  <c r="T501" i="1"/>
  <c r="U501" i="1" s="1"/>
  <c r="T497" i="1"/>
  <c r="U497" i="1" s="1"/>
  <c r="T496" i="1"/>
  <c r="U496" i="1" s="1"/>
  <c r="T494" i="1" l="1"/>
  <c r="U494" i="1" s="1"/>
  <c r="T495" i="1"/>
  <c r="U495" i="1" s="1"/>
  <c r="T493" i="1"/>
  <c r="U493" i="1" s="1"/>
  <c r="T492" i="1"/>
  <c r="U492" i="1" s="1"/>
  <c r="T491" i="1"/>
  <c r="U491" i="1" s="1"/>
  <c r="T490" i="1"/>
  <c r="U490" i="1" s="1"/>
  <c r="T489" i="1"/>
  <c r="U489" i="1" s="1"/>
  <c r="T488" i="1"/>
  <c r="U488" i="1" s="1"/>
  <c r="T486" i="1" l="1"/>
  <c r="U486" i="1" s="1"/>
  <c r="T487" i="1"/>
  <c r="U487" i="1" s="1"/>
  <c r="T484" i="1"/>
  <c r="U484" i="1" s="1"/>
  <c r="T485" i="1"/>
  <c r="U485" i="1" s="1"/>
  <c r="T483" i="1" l="1"/>
  <c r="U483" i="1" s="1"/>
  <c r="T482" i="1"/>
  <c r="U482" i="1" s="1"/>
  <c r="T481" i="1"/>
  <c r="U481" i="1" s="1"/>
  <c r="T479" i="1"/>
  <c r="U479" i="1" s="1"/>
  <c r="T480" i="1"/>
  <c r="U480" i="1" s="1"/>
  <c r="T477" i="1"/>
  <c r="U477" i="1" s="1"/>
  <c r="T478" i="1"/>
  <c r="U478" i="1" s="1"/>
  <c r="T476" i="1"/>
  <c r="U476" i="1" s="1"/>
  <c r="T475" i="1" l="1"/>
  <c r="U475" i="1" s="1"/>
  <c r="T474" i="1" l="1"/>
  <c r="U474" i="1" s="1"/>
  <c r="T473" i="1" l="1"/>
  <c r="U473" i="1" s="1"/>
  <c r="T472" i="1" l="1"/>
  <c r="U472" i="1" s="1"/>
  <c r="T467" i="1"/>
  <c r="U467" i="1" s="1"/>
  <c r="T468" i="1"/>
  <c r="U468" i="1" s="1"/>
  <c r="T469" i="1"/>
  <c r="U469" i="1" s="1"/>
  <c r="T470" i="1"/>
  <c r="U470" i="1" s="1"/>
  <c r="T471" i="1"/>
  <c r="U471" i="1" s="1"/>
  <c r="T466" i="1"/>
  <c r="U466" i="1" s="1"/>
  <c r="T464" i="1"/>
  <c r="U464" i="1" s="1"/>
  <c r="T465" i="1"/>
  <c r="U465" i="1" s="1"/>
  <c r="T463" i="1" l="1"/>
  <c r="U463" i="1" s="1"/>
  <c r="T461" i="1" l="1"/>
  <c r="U461" i="1" s="1"/>
  <c r="T462" i="1"/>
  <c r="U462" i="1" s="1"/>
  <c r="T460" i="1"/>
  <c r="U460" i="1" s="1"/>
  <c r="T459" i="1"/>
  <c r="U459" i="1" s="1"/>
  <c r="T458" i="1"/>
  <c r="U458" i="1" s="1"/>
  <c r="T457" i="1"/>
  <c r="U457" i="1" s="1"/>
  <c r="T456" i="1"/>
  <c r="U456" i="1" s="1"/>
  <c r="T455" i="1"/>
  <c r="U455" i="1" s="1"/>
  <c r="T454" i="1"/>
  <c r="U454" i="1" s="1"/>
  <c r="T453" i="1"/>
  <c r="U453" i="1" s="1"/>
  <c r="T452" i="1"/>
  <c r="U452" i="1" s="1"/>
  <c r="T451" i="1"/>
  <c r="U451" i="1" s="1"/>
  <c r="T450" i="1"/>
  <c r="U450" i="1" s="1"/>
  <c r="T448" i="1"/>
  <c r="U448" i="1" s="1"/>
  <c r="T449" i="1"/>
  <c r="U449" i="1" s="1"/>
  <c r="T447" i="1"/>
  <c r="U447" i="1" s="1"/>
  <c r="T445" i="1"/>
  <c r="U445" i="1" s="1"/>
  <c r="T446" i="1"/>
  <c r="U446" i="1" s="1"/>
  <c r="T444" i="1"/>
  <c r="U444" i="1" s="1"/>
  <c r="T443" i="1"/>
  <c r="U443" i="1" s="1"/>
  <c r="T442" i="1"/>
  <c r="U442" i="1" s="1"/>
  <c r="T441" i="1"/>
  <c r="U441" i="1" s="1"/>
  <c r="T440" i="1"/>
  <c r="U440" i="1" s="1"/>
  <c r="T439" i="1"/>
  <c r="U439" i="1" s="1"/>
  <c r="T438" i="1"/>
  <c r="U438" i="1" s="1"/>
  <c r="T435" i="1"/>
  <c r="U435" i="1" s="1"/>
  <c r="T436" i="1"/>
  <c r="U436" i="1" s="1"/>
  <c r="T437" i="1"/>
  <c r="U437" i="1" s="1"/>
  <c r="T434" i="1"/>
  <c r="U434" i="1" s="1"/>
  <c r="T431" i="1"/>
  <c r="U431" i="1" s="1"/>
  <c r="T432" i="1"/>
  <c r="U432" i="1" s="1"/>
  <c r="T433" i="1"/>
  <c r="U433" i="1" s="1"/>
  <c r="T430" i="1"/>
  <c r="U430" i="1" s="1"/>
  <c r="T429" i="1"/>
  <c r="U429" i="1" s="1"/>
  <c r="T428" i="1"/>
  <c r="U428" i="1" s="1"/>
  <c r="T427" i="1"/>
  <c r="U427" i="1" s="1"/>
  <c r="T426" i="1"/>
  <c r="U426" i="1" s="1"/>
  <c r="T424" i="1"/>
  <c r="U424" i="1" s="1"/>
  <c r="T425" i="1"/>
  <c r="U425" i="1" s="1"/>
  <c r="T423" i="1"/>
  <c r="U423" i="1" s="1"/>
  <c r="T422" i="1"/>
  <c r="U422" i="1" s="1"/>
  <c r="T421" i="1"/>
  <c r="U421" i="1" s="1"/>
  <c r="T420" i="1"/>
  <c r="U420" i="1" s="1"/>
  <c r="T418" i="1"/>
  <c r="U418" i="1" s="1"/>
  <c r="T419" i="1"/>
  <c r="U419" i="1" s="1"/>
  <c r="T417" i="1"/>
  <c r="U417" i="1" s="1"/>
  <c r="T416" i="1"/>
  <c r="U416" i="1" s="1"/>
  <c r="T415" i="1"/>
  <c r="U415" i="1" s="1"/>
  <c r="T413" i="1"/>
  <c r="U413" i="1" s="1"/>
  <c r="T414" i="1"/>
  <c r="U414" i="1" s="1"/>
  <c r="T412" i="1"/>
  <c r="U412" i="1" s="1"/>
  <c r="T411" i="1"/>
  <c r="U411" i="1" s="1"/>
  <c r="T409" i="1"/>
  <c r="U409" i="1" s="1"/>
  <c r="T410" i="1"/>
  <c r="U410" i="1" s="1"/>
  <c r="T408" i="1"/>
  <c r="U408" i="1" s="1"/>
  <c r="T407" i="1"/>
  <c r="U407" i="1" s="1"/>
  <c r="T406" i="1"/>
  <c r="U406" i="1" s="1"/>
  <c r="T405" i="1"/>
  <c r="U405" i="1" s="1"/>
  <c r="T403" i="1"/>
  <c r="U403" i="1" s="1"/>
  <c r="T404" i="1"/>
  <c r="U404" i="1" s="1"/>
  <c r="T402" i="1"/>
  <c r="U402" i="1" s="1"/>
  <c r="T401" i="1"/>
  <c r="U401" i="1" s="1"/>
  <c r="T400" i="1"/>
  <c r="U400" i="1" s="1"/>
  <c r="T399" i="1"/>
  <c r="U399" i="1" s="1"/>
  <c r="T398" i="1"/>
  <c r="U398" i="1" s="1"/>
  <c r="T397" i="1"/>
  <c r="U397" i="1" s="1"/>
  <c r="T396" i="1"/>
  <c r="U396" i="1" s="1"/>
  <c r="T395" i="1"/>
  <c r="U395" i="1" s="1"/>
  <c r="T394" i="1"/>
  <c r="U394" i="1" s="1"/>
  <c r="T393" i="1"/>
  <c r="U393" i="1" s="1"/>
  <c r="T392" i="1"/>
  <c r="U392" i="1" s="1"/>
  <c r="T391" i="1"/>
  <c r="U391" i="1" s="1"/>
  <c r="T390" i="1"/>
  <c r="U390" i="1" s="1"/>
  <c r="T389" i="1" l="1"/>
  <c r="U389" i="1" s="1"/>
  <c r="T388" i="1"/>
  <c r="U388" i="1" s="1"/>
  <c r="T387" i="1"/>
  <c r="U387" i="1" s="1"/>
  <c r="T386" i="1"/>
  <c r="U386" i="1" s="1"/>
  <c r="T385" i="1"/>
  <c r="U385" i="1" s="1"/>
  <c r="T384" i="1"/>
  <c r="U384" i="1" s="1"/>
  <c r="T383" i="1"/>
  <c r="U383" i="1" s="1"/>
  <c r="T382" i="1"/>
  <c r="U382" i="1" s="1"/>
  <c r="T381" i="1"/>
  <c r="U381" i="1" s="1"/>
  <c r="T380" i="1"/>
  <c r="U380" i="1" s="1"/>
  <c r="T379" i="1"/>
  <c r="U379" i="1" s="1"/>
  <c r="T378" i="1"/>
  <c r="U378" i="1" s="1"/>
  <c r="T377" i="1"/>
  <c r="U377" i="1" s="1"/>
  <c r="T376" i="1"/>
  <c r="U376" i="1" s="1"/>
  <c r="T375" i="1"/>
  <c r="U375" i="1" s="1"/>
  <c r="T374" i="1"/>
  <c r="U374" i="1" s="1"/>
  <c r="T373" i="1"/>
  <c r="U373" i="1" s="1"/>
  <c r="T372" i="1"/>
  <c r="U372" i="1" s="1"/>
  <c r="T371" i="1"/>
  <c r="U371" i="1" s="1"/>
  <c r="T370" i="1"/>
  <c r="U370" i="1" s="1"/>
  <c r="T369" i="1"/>
  <c r="U369" i="1" s="1"/>
  <c r="T368" i="1"/>
  <c r="U368" i="1" s="1"/>
  <c r="T367" i="1"/>
  <c r="U367" i="1" s="1"/>
  <c r="T366" i="1"/>
  <c r="U366" i="1" s="1"/>
  <c r="T365" i="1"/>
  <c r="U365" i="1" s="1"/>
  <c r="T364" i="1"/>
  <c r="U364" i="1" s="1"/>
  <c r="T363" i="1"/>
  <c r="U363" i="1" s="1"/>
  <c r="T362" i="1"/>
  <c r="U362" i="1" s="1"/>
  <c r="T361" i="1"/>
  <c r="U361" i="1" s="1"/>
  <c r="T360" i="1"/>
  <c r="U360" i="1" s="1"/>
  <c r="T359" i="1"/>
  <c r="U359" i="1" s="1"/>
  <c r="T358" i="1"/>
  <c r="U358" i="1" s="1"/>
  <c r="T357" i="1"/>
  <c r="U357" i="1" s="1"/>
  <c r="T356" i="1"/>
  <c r="U356" i="1" s="1"/>
  <c r="T355" i="1"/>
  <c r="U355" i="1" s="1"/>
  <c r="T354" i="1"/>
  <c r="U354" i="1" s="1"/>
  <c r="T353" i="1"/>
  <c r="U353" i="1" s="1"/>
  <c r="T352" i="1"/>
  <c r="U352" i="1" s="1"/>
  <c r="T351" i="1"/>
  <c r="U351" i="1" s="1"/>
  <c r="T350" i="1"/>
  <c r="U350" i="1" s="1"/>
  <c r="T349" i="1"/>
  <c r="U349" i="1" s="1"/>
  <c r="T348" i="1"/>
  <c r="U348" i="1" s="1"/>
  <c r="T347" i="1"/>
  <c r="U347" i="1" s="1"/>
  <c r="T346" i="1"/>
  <c r="U346" i="1" s="1"/>
  <c r="T345" i="1" l="1"/>
  <c r="U345" i="1" s="1"/>
  <c r="T344" i="1" l="1"/>
  <c r="U344" i="1" s="1"/>
  <c r="T343" i="1" l="1"/>
  <c r="U343" i="1" s="1"/>
  <c r="T342" i="1" l="1"/>
  <c r="U342" i="1" s="1"/>
  <c r="T341" i="1" l="1"/>
  <c r="U341" i="1" s="1"/>
  <c r="T340" i="1" l="1"/>
  <c r="U340" i="1" s="1"/>
  <c r="T339" i="1"/>
  <c r="U339" i="1" s="1"/>
  <c r="T338" i="1"/>
  <c r="U338" i="1" s="1"/>
  <c r="T337" i="1" l="1"/>
  <c r="U337" i="1" s="1"/>
  <c r="T336" i="1" l="1"/>
  <c r="U336" i="1" s="1"/>
  <c r="T335" i="1" l="1"/>
  <c r="U335" i="1" s="1"/>
  <c r="T334" i="1" l="1"/>
  <c r="U334" i="1" s="1"/>
  <c r="T333" i="1" l="1"/>
  <c r="U333" i="1" s="1"/>
  <c r="T332" i="1" l="1"/>
  <c r="U332" i="1" s="1"/>
  <c r="T331" i="1" l="1"/>
  <c r="U331" i="1" s="1"/>
  <c r="T330" i="1" l="1"/>
  <c r="U330" i="1" s="1"/>
  <c r="T329" i="1" l="1"/>
  <c r="U329" i="1" s="1"/>
  <c r="T328" i="1" l="1"/>
  <c r="U328" i="1" s="1"/>
  <c r="T327" i="1" l="1"/>
  <c r="U327" i="1" s="1"/>
  <c r="T326" i="1" l="1"/>
  <c r="U326" i="1" s="1"/>
  <c r="T325" i="1" l="1"/>
  <c r="U325" i="1" s="1"/>
  <c r="T324" i="1" l="1"/>
  <c r="U324" i="1" s="1"/>
  <c r="T323" i="1"/>
  <c r="U323" i="1" s="1"/>
  <c r="T322" i="1" l="1"/>
  <c r="U322" i="1" s="1"/>
  <c r="T321" i="1" l="1"/>
  <c r="U321" i="1" s="1"/>
  <c r="T320" i="1" l="1"/>
  <c r="U320" i="1" s="1"/>
  <c r="T319" i="1" l="1"/>
  <c r="U319" i="1" s="1"/>
  <c r="T318" i="1" l="1"/>
  <c r="U318" i="1" s="1"/>
  <c r="T317" i="1" l="1"/>
  <c r="U317" i="1" s="1"/>
  <c r="T316" i="1" l="1"/>
  <c r="U316" i="1" s="1"/>
  <c r="T315" i="1" l="1"/>
  <c r="U315" i="1" s="1"/>
  <c r="T314" i="1" l="1"/>
  <c r="U314" i="1" s="1"/>
  <c r="U313" i="1" l="1"/>
  <c r="T312" i="1"/>
  <c r="U312" i="1" s="1"/>
  <c r="T311" i="1" l="1"/>
  <c r="T310" i="1" l="1"/>
  <c r="U310" i="1" l="1"/>
  <c r="U311" i="1"/>
  <c r="T309" i="1" l="1"/>
  <c r="U309" i="1" s="1"/>
  <c r="T308" i="1" l="1"/>
  <c r="U308" i="1" s="1"/>
  <c r="T307" i="1" l="1"/>
  <c r="U307" i="1" s="1"/>
  <c r="T306" i="1" l="1"/>
  <c r="U306" i="1" s="1"/>
  <c r="T305" i="1" l="1"/>
  <c r="U305" i="1" s="1"/>
  <c r="T304" i="1" l="1"/>
  <c r="U304" i="1" s="1"/>
  <c r="T303" i="1" l="1"/>
  <c r="U303" i="1" s="1"/>
  <c r="T302" i="1" l="1"/>
  <c r="U302" i="1" s="1"/>
  <c r="T301" i="1"/>
  <c r="U301" i="1" s="1"/>
  <c r="T300" i="1" l="1"/>
  <c r="U300" i="1" s="1"/>
  <c r="T299" i="1" l="1"/>
  <c r="U299" i="1" s="1"/>
  <c r="T298" i="1" l="1"/>
  <c r="U298" i="1" s="1"/>
  <c r="T297" i="1" l="1"/>
  <c r="U297" i="1" s="1"/>
  <c r="T296" i="1" l="1"/>
  <c r="U296" i="1" s="1"/>
  <c r="T295" i="1" l="1"/>
  <c r="U295" i="1" s="1"/>
  <c r="T294" i="1" l="1"/>
  <c r="U294" i="1" s="1"/>
  <c r="T293" i="1"/>
  <c r="U293" i="1" s="1"/>
  <c r="T292" i="1" l="1"/>
  <c r="U292" i="1" s="1"/>
  <c r="T291" i="1" l="1"/>
  <c r="U291" i="1" s="1"/>
  <c r="T286" i="1" l="1"/>
  <c r="U286" i="1" s="1"/>
  <c r="T287" i="1"/>
  <c r="U287" i="1" s="1"/>
  <c r="T288" i="1"/>
  <c r="U288" i="1" s="1"/>
  <c r="T289" i="1"/>
  <c r="U289" i="1" s="1"/>
  <c r="T290" i="1"/>
  <c r="U290" i="1" s="1"/>
  <c r="T226" i="1" l="1"/>
  <c r="R4" i="1"/>
  <c r="R5" i="1" s="1"/>
  <c r="R6" i="1" s="1"/>
  <c r="R7" i="1" s="1"/>
  <c r="W3" i="1"/>
  <c r="W4" i="1" s="1"/>
  <c r="W5" i="1" s="1"/>
  <c r="W6" i="1" s="1"/>
  <c r="W7" i="1" s="1"/>
  <c r="W8" i="1" s="1"/>
  <c r="W9" i="1" s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35" i="1" s="1"/>
  <c r="W136" i="1" s="1"/>
  <c r="W137" i="1" s="1"/>
  <c r="W138" i="1" s="1"/>
  <c r="W139" i="1" s="1"/>
  <c r="W140" i="1" s="1"/>
  <c r="W141" i="1" s="1"/>
  <c r="W142" i="1" s="1"/>
  <c r="W143" i="1" s="1"/>
  <c r="W144" i="1" s="1"/>
  <c r="W145" i="1" s="1"/>
  <c r="W146" i="1" s="1"/>
  <c r="W147" i="1" s="1"/>
  <c r="W148" i="1" s="1"/>
  <c r="W149" i="1" s="1"/>
  <c r="W150" i="1" s="1"/>
  <c r="W151" i="1" s="1"/>
  <c r="W152" i="1" s="1"/>
  <c r="W153" i="1" s="1"/>
  <c r="W154" i="1" s="1"/>
  <c r="W155" i="1" s="1"/>
  <c r="W156" i="1" s="1"/>
  <c r="W157" i="1" s="1"/>
  <c r="W158" i="1" s="1"/>
  <c r="W159" i="1" s="1"/>
  <c r="W160" i="1" s="1"/>
  <c r="W161" i="1" s="1"/>
  <c r="W162" i="1" s="1"/>
  <c r="W163" i="1" s="1"/>
  <c r="W164" i="1" s="1"/>
  <c r="W165" i="1" s="1"/>
  <c r="W166" i="1" s="1"/>
  <c r="W167" i="1" s="1"/>
  <c r="W168" i="1" s="1"/>
  <c r="W169" i="1" s="1"/>
  <c r="W170" i="1" s="1"/>
  <c r="W171" i="1" s="1"/>
  <c r="W172" i="1" s="1"/>
  <c r="W173" i="1" s="1"/>
  <c r="W174" i="1" s="1"/>
  <c r="W175" i="1" s="1"/>
  <c r="W176" i="1" s="1"/>
  <c r="W177" i="1" s="1"/>
  <c r="W178" i="1" s="1"/>
  <c r="W179" i="1" s="1"/>
  <c r="W180" i="1" s="1"/>
  <c r="W181" i="1" s="1"/>
  <c r="W182" i="1" s="1"/>
  <c r="W183" i="1" s="1"/>
  <c r="W184" i="1" s="1"/>
  <c r="W185" i="1" s="1"/>
  <c r="W186" i="1" s="1"/>
  <c r="W187" i="1" s="1"/>
  <c r="W188" i="1" s="1"/>
  <c r="W189" i="1" s="1"/>
  <c r="W190" i="1" s="1"/>
  <c r="W191" i="1" s="1"/>
  <c r="W192" i="1" s="1"/>
  <c r="W193" i="1" s="1"/>
  <c r="W194" i="1" s="1"/>
  <c r="W195" i="1" s="1"/>
  <c r="W196" i="1" s="1"/>
  <c r="W197" i="1" s="1"/>
  <c r="W198" i="1" s="1"/>
  <c r="W199" i="1" s="1"/>
  <c r="W200" i="1" s="1"/>
  <c r="W201" i="1" s="1"/>
  <c r="W202" i="1" s="1"/>
  <c r="W203" i="1" s="1"/>
  <c r="W204" i="1" s="1"/>
  <c r="W205" i="1" s="1"/>
  <c r="W206" i="1" s="1"/>
  <c r="W207" i="1" s="1"/>
  <c r="W208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W221" i="1" s="1"/>
  <c r="W222" i="1" s="1"/>
  <c r="W223" i="1" s="1"/>
  <c r="W224" i="1" s="1"/>
  <c r="W225" i="1" s="1"/>
  <c r="W226" i="1" s="1"/>
  <c r="W227" i="1" s="1"/>
  <c r="W228" i="1" s="1"/>
  <c r="W229" i="1" s="1"/>
  <c r="W230" i="1" s="1"/>
  <c r="W231" i="1" s="1"/>
  <c r="W232" i="1" s="1"/>
  <c r="W233" i="1" s="1"/>
  <c r="W234" i="1" s="1"/>
  <c r="W235" i="1" s="1"/>
  <c r="W236" i="1" s="1"/>
  <c r="W237" i="1" s="1"/>
  <c r="W238" i="1" s="1"/>
  <c r="W239" i="1" s="1"/>
  <c r="W240" i="1" s="1"/>
  <c r="W241" i="1" s="1"/>
  <c r="W242" i="1" s="1"/>
  <c r="W243" i="1" s="1"/>
  <c r="W244" i="1" s="1"/>
  <c r="W245" i="1" s="1"/>
  <c r="W246" i="1" s="1"/>
  <c r="W247" i="1" s="1"/>
  <c r="W248" i="1" s="1"/>
  <c r="W249" i="1" s="1"/>
  <c r="W250" i="1" s="1"/>
  <c r="W251" i="1" s="1"/>
  <c r="W252" i="1" s="1"/>
  <c r="W253" i="1" s="1"/>
  <c r="W254" i="1" s="1"/>
  <c r="W255" i="1" s="1"/>
  <c r="W256" i="1" s="1"/>
  <c r="W257" i="1" s="1"/>
  <c r="W258" i="1" s="1"/>
  <c r="W259" i="1" s="1"/>
  <c r="W260" i="1" s="1"/>
  <c r="W261" i="1" s="1"/>
  <c r="W262" i="1" s="1"/>
  <c r="W263" i="1" s="1"/>
  <c r="W264" i="1" s="1"/>
  <c r="W265" i="1" s="1"/>
  <c r="W266" i="1" s="1"/>
  <c r="W267" i="1" s="1"/>
  <c r="W268" i="1" s="1"/>
  <c r="W269" i="1" s="1"/>
  <c r="W270" i="1" s="1"/>
  <c r="W271" i="1" s="1"/>
  <c r="W272" i="1" s="1"/>
  <c r="W273" i="1" s="1"/>
  <c r="W274" i="1" s="1"/>
  <c r="W275" i="1" s="1"/>
  <c r="W276" i="1" s="1"/>
  <c r="W277" i="1" s="1"/>
  <c r="W278" i="1" s="1"/>
  <c r="W279" i="1" s="1"/>
  <c r="W280" i="1" s="1"/>
  <c r="W281" i="1" s="1"/>
  <c r="W282" i="1" s="1"/>
  <c r="W283" i="1" s="1"/>
  <c r="W284" i="1" s="1"/>
  <c r="W285" i="1" s="1"/>
  <c r="W286" i="1" s="1"/>
  <c r="W287" i="1" s="1"/>
  <c r="W288" i="1" s="1"/>
  <c r="W289" i="1" s="1"/>
  <c r="W290" i="1" s="1"/>
  <c r="W291" i="1" s="1"/>
  <c r="W292" i="1" s="1"/>
  <c r="W293" i="1" s="1"/>
  <c r="W294" i="1" s="1"/>
  <c r="W295" i="1" s="1"/>
  <c r="W296" i="1" s="1"/>
  <c r="W297" i="1" s="1"/>
  <c r="W298" i="1" s="1"/>
  <c r="W299" i="1" s="1"/>
  <c r="W300" i="1" s="1"/>
  <c r="W301" i="1" s="1"/>
  <c r="W302" i="1" s="1"/>
  <c r="W303" i="1" s="1"/>
  <c r="W304" i="1" s="1"/>
  <c r="W305" i="1" s="1"/>
  <c r="W306" i="1" s="1"/>
  <c r="W307" i="1" s="1"/>
  <c r="W308" i="1" s="1"/>
  <c r="W309" i="1" s="1"/>
  <c r="W310" i="1" s="1"/>
  <c r="W311" i="1" s="1"/>
  <c r="W312" i="1" s="1"/>
  <c r="W313" i="1" s="1"/>
  <c r="W314" i="1" s="1"/>
  <c r="W315" i="1" s="1"/>
  <c r="W316" i="1" s="1"/>
  <c r="W317" i="1" s="1"/>
  <c r="W318" i="1" s="1"/>
  <c r="W319" i="1" s="1"/>
  <c r="W320" i="1" s="1"/>
  <c r="W321" i="1" s="1"/>
  <c r="W322" i="1" s="1"/>
  <c r="W323" i="1" s="1"/>
  <c r="W324" i="1" s="1"/>
  <c r="W325" i="1" s="1"/>
  <c r="W326" i="1" s="1"/>
  <c r="W327" i="1" s="1"/>
  <c r="W328" i="1" s="1"/>
  <c r="W329" i="1" s="1"/>
  <c r="W330" i="1" s="1"/>
  <c r="W331" i="1" s="1"/>
  <c r="W332" i="1" s="1"/>
  <c r="W333" i="1" s="1"/>
  <c r="W334" i="1" s="1"/>
  <c r="W335" i="1" s="1"/>
  <c r="W336" i="1" s="1"/>
  <c r="W337" i="1" s="1"/>
  <c r="W338" i="1" s="1"/>
  <c r="W339" i="1" s="1"/>
  <c r="W340" i="1" s="1"/>
  <c r="W341" i="1" s="1"/>
  <c r="W342" i="1" s="1"/>
  <c r="W343" i="1" s="1"/>
  <c r="W344" i="1" s="1"/>
  <c r="W345" i="1" s="1"/>
  <c r="W346" i="1" s="1"/>
  <c r="W347" i="1" s="1"/>
  <c r="W348" i="1" s="1"/>
  <c r="W349" i="1" s="1"/>
  <c r="W350" i="1" s="1"/>
  <c r="W351" i="1" s="1"/>
  <c r="W352" i="1" s="1"/>
  <c r="W353" i="1" s="1"/>
  <c r="W354" i="1" s="1"/>
  <c r="W355" i="1" s="1"/>
  <c r="W356" i="1" s="1"/>
  <c r="W357" i="1" s="1"/>
  <c r="W358" i="1" s="1"/>
  <c r="W359" i="1" s="1"/>
  <c r="W360" i="1" s="1"/>
  <c r="W361" i="1" s="1"/>
  <c r="W362" i="1" s="1"/>
  <c r="W363" i="1" s="1"/>
  <c r="W364" i="1" s="1"/>
  <c r="W365" i="1" s="1"/>
  <c r="W366" i="1" s="1"/>
  <c r="W367" i="1" s="1"/>
  <c r="W368" i="1" s="1"/>
  <c r="W369" i="1" s="1"/>
  <c r="W370" i="1" s="1"/>
  <c r="W371" i="1" s="1"/>
  <c r="W372" i="1" s="1"/>
  <c r="W373" i="1" s="1"/>
  <c r="W374" i="1" s="1"/>
  <c r="W375" i="1" s="1"/>
  <c r="W376" i="1" s="1"/>
  <c r="W377" i="1" s="1"/>
  <c r="W378" i="1" s="1"/>
  <c r="W379" i="1" s="1"/>
  <c r="W380" i="1" s="1"/>
  <c r="W381" i="1" s="1"/>
  <c r="W382" i="1" s="1"/>
  <c r="W383" i="1" s="1"/>
  <c r="W384" i="1" s="1"/>
  <c r="W385" i="1" s="1"/>
  <c r="W386" i="1" s="1"/>
  <c r="W387" i="1" s="1"/>
  <c r="W388" i="1" s="1"/>
  <c r="W389" i="1" s="1"/>
  <c r="W390" i="1" s="1"/>
  <c r="W391" i="1" s="1"/>
  <c r="W392" i="1" s="1"/>
  <c r="W393" i="1" s="1"/>
  <c r="W394" i="1" s="1"/>
  <c r="W395" i="1" s="1"/>
  <c r="W396" i="1" s="1"/>
  <c r="W397" i="1" s="1"/>
  <c r="W398" i="1" s="1"/>
  <c r="W399" i="1" s="1"/>
  <c r="W400" i="1" s="1"/>
  <c r="W401" i="1" s="1"/>
  <c r="W402" i="1" s="1"/>
  <c r="W403" i="1" s="1"/>
  <c r="W404" i="1" s="1"/>
  <c r="W405" i="1" s="1"/>
  <c r="W406" i="1" s="1"/>
  <c r="W407" i="1" s="1"/>
  <c r="W408" i="1" s="1"/>
  <c r="W409" i="1" s="1"/>
  <c r="W410" i="1" s="1"/>
  <c r="W411" i="1" s="1"/>
  <c r="W412" i="1" s="1"/>
  <c r="W413" i="1" s="1"/>
  <c r="W414" i="1" s="1"/>
  <c r="W415" i="1" s="1"/>
  <c r="W416" i="1" s="1"/>
  <c r="W417" i="1" s="1"/>
  <c r="W418" i="1" s="1"/>
  <c r="W419" i="1" s="1"/>
  <c r="W420" i="1" s="1"/>
  <c r="W421" i="1" s="1"/>
  <c r="W422" i="1" s="1"/>
  <c r="W423" i="1" s="1"/>
  <c r="W424" i="1" s="1"/>
  <c r="W425" i="1" s="1"/>
  <c r="W426" i="1" s="1"/>
  <c r="W427" i="1" s="1"/>
  <c r="W428" i="1" s="1"/>
  <c r="W429" i="1" s="1"/>
  <c r="W430" i="1" s="1"/>
  <c r="W431" i="1" s="1"/>
  <c r="W432" i="1" s="1"/>
  <c r="W433" i="1" s="1"/>
  <c r="W434" i="1" s="1"/>
  <c r="W435" i="1" s="1"/>
  <c r="W436" i="1" s="1"/>
  <c r="W437" i="1" s="1"/>
  <c r="W438" i="1" s="1"/>
  <c r="W439" i="1" s="1"/>
  <c r="W440" i="1" s="1"/>
  <c r="W441" i="1" s="1"/>
  <c r="W442" i="1" s="1"/>
  <c r="W443" i="1" s="1"/>
  <c r="W444" i="1" s="1"/>
  <c r="W445" i="1" s="1"/>
  <c r="W446" i="1" s="1"/>
  <c r="W447" i="1" s="1"/>
  <c r="W448" i="1" s="1"/>
  <c r="W449" i="1" s="1"/>
  <c r="W450" i="1" s="1"/>
  <c r="W451" i="1" s="1"/>
  <c r="W452" i="1" s="1"/>
  <c r="W453" i="1" s="1"/>
  <c r="W454" i="1" s="1"/>
  <c r="W455" i="1" s="1"/>
  <c r="W456" i="1" s="1"/>
  <c r="W457" i="1" s="1"/>
  <c r="W458" i="1" s="1"/>
  <c r="W459" i="1" s="1"/>
  <c r="W460" i="1" s="1"/>
  <c r="W461" i="1" s="1"/>
  <c r="W462" i="1" s="1"/>
  <c r="W463" i="1" s="1"/>
  <c r="W464" i="1" s="1"/>
  <c r="W465" i="1" s="1"/>
  <c r="W466" i="1" s="1"/>
  <c r="W467" i="1" s="1"/>
  <c r="W468" i="1" s="1"/>
  <c r="W469" i="1" s="1"/>
  <c r="W470" i="1" s="1"/>
  <c r="W471" i="1" s="1"/>
  <c r="W472" i="1" s="1"/>
  <c r="W473" i="1" s="1"/>
  <c r="W474" i="1" s="1"/>
  <c r="W475" i="1" s="1"/>
  <c r="W476" i="1" s="1"/>
  <c r="W477" i="1" s="1"/>
  <c r="W478" i="1" s="1"/>
  <c r="W479" i="1" s="1"/>
  <c r="W480" i="1" s="1"/>
  <c r="W481" i="1" s="1"/>
  <c r="W482" i="1" s="1"/>
  <c r="W483" i="1" s="1"/>
  <c r="W484" i="1" s="1"/>
  <c r="W485" i="1" s="1"/>
  <c r="W486" i="1" s="1"/>
  <c r="W487" i="1" s="1"/>
  <c r="W488" i="1" s="1"/>
  <c r="W489" i="1" s="1"/>
  <c r="W490" i="1" s="1"/>
  <c r="W491" i="1" s="1"/>
  <c r="W492" i="1" s="1"/>
  <c r="W493" i="1" s="1"/>
  <c r="W494" i="1" s="1"/>
  <c r="W495" i="1" s="1"/>
  <c r="W496" i="1" s="1"/>
  <c r="W497" i="1" s="1"/>
  <c r="W498" i="1" s="1"/>
  <c r="W499" i="1" s="1"/>
  <c r="W500" i="1" s="1"/>
  <c r="W501" i="1" s="1"/>
  <c r="W502" i="1" s="1"/>
  <c r="W503" i="1" s="1"/>
  <c r="W504" i="1" s="1"/>
  <c r="W505" i="1" s="1"/>
  <c r="W506" i="1" s="1"/>
  <c r="W507" i="1" s="1"/>
  <c r="W508" i="1" s="1"/>
  <c r="W509" i="1" s="1"/>
  <c r="W510" i="1" s="1"/>
  <c r="W511" i="1" s="1"/>
  <c r="W512" i="1" s="1"/>
  <c r="W513" i="1" s="1"/>
  <c r="W514" i="1" s="1"/>
  <c r="W515" i="1" s="1"/>
  <c r="W516" i="1" s="1"/>
  <c r="W517" i="1" s="1"/>
  <c r="W518" i="1" s="1"/>
  <c r="W519" i="1" s="1"/>
  <c r="W520" i="1" s="1"/>
  <c r="W521" i="1" s="1"/>
  <c r="W522" i="1" s="1"/>
  <c r="W523" i="1" s="1"/>
  <c r="W524" i="1" s="1"/>
  <c r="W525" i="1" s="1"/>
  <c r="W526" i="1" s="1"/>
  <c r="W527" i="1" s="1"/>
  <c r="W528" i="1" s="1"/>
  <c r="W529" i="1" s="1"/>
  <c r="W530" i="1" s="1"/>
  <c r="W531" i="1" s="1"/>
  <c r="W532" i="1" s="1"/>
  <c r="W533" i="1" s="1"/>
  <c r="W534" i="1" s="1"/>
  <c r="W535" i="1" s="1"/>
  <c r="W536" i="1" s="1"/>
  <c r="W537" i="1" s="1"/>
  <c r="W538" i="1" s="1"/>
  <c r="W539" i="1" s="1"/>
  <c r="W540" i="1" s="1"/>
  <c r="W541" i="1" s="1"/>
  <c r="W542" i="1" s="1"/>
  <c r="W543" i="1" s="1"/>
  <c r="W544" i="1" s="1"/>
  <c r="W545" i="1" s="1"/>
  <c r="W546" i="1" s="1"/>
  <c r="W547" i="1" s="1"/>
  <c r="W548" i="1" s="1"/>
  <c r="W549" i="1" s="1"/>
  <c r="W550" i="1" s="1"/>
  <c r="W551" i="1" s="1"/>
  <c r="W552" i="1" s="1"/>
  <c r="T3" i="1"/>
  <c r="U3" i="1" s="1"/>
  <c r="V3" i="1" s="1"/>
  <c r="Y3" i="1" s="1"/>
  <c r="T5" i="1"/>
  <c r="U5" i="1" s="1"/>
  <c r="T6" i="1"/>
  <c r="U6" i="1" s="1"/>
  <c r="T8" i="1"/>
  <c r="U8" i="1" s="1"/>
  <c r="T9" i="1"/>
  <c r="U9" i="1" s="1"/>
  <c r="T18" i="1"/>
  <c r="U18" i="1" s="1"/>
  <c r="T19" i="1"/>
  <c r="U19" i="1" s="1"/>
  <c r="T21" i="1"/>
  <c r="U21" i="1" s="1"/>
  <c r="T23" i="1"/>
  <c r="U23" i="1" s="1"/>
  <c r="T25" i="1"/>
  <c r="U25" i="1" s="1"/>
  <c r="T27" i="1"/>
  <c r="U27" i="1" s="1"/>
  <c r="T31" i="1"/>
  <c r="U31" i="1" s="1"/>
  <c r="T35" i="1"/>
  <c r="U35" i="1" s="1"/>
  <c r="T36" i="1"/>
  <c r="U36" i="1" s="1"/>
  <c r="T39" i="1"/>
  <c r="U39" i="1" s="1"/>
  <c r="T43" i="1"/>
  <c r="U43" i="1" s="1"/>
  <c r="T44" i="1"/>
  <c r="U44" i="1" s="1"/>
  <c r="T45" i="1"/>
  <c r="U45" i="1" s="1"/>
  <c r="T46" i="1"/>
  <c r="U46" i="1" s="1"/>
  <c r="T47" i="1"/>
  <c r="U47" i="1" s="1"/>
  <c r="T49" i="1"/>
  <c r="U49" i="1" s="1"/>
  <c r="T52" i="1"/>
  <c r="U52" i="1" s="1"/>
  <c r="T54" i="1"/>
  <c r="U54" i="1" s="1"/>
  <c r="T59" i="1"/>
  <c r="U59" i="1" s="1"/>
  <c r="T63" i="1"/>
  <c r="U63" i="1" s="1"/>
  <c r="T64" i="1"/>
  <c r="U64" i="1" s="1"/>
  <c r="T65" i="1"/>
  <c r="U65" i="1" s="1"/>
  <c r="T66" i="1"/>
  <c r="U66" i="1" s="1"/>
  <c r="T70" i="1"/>
  <c r="U70" i="1" s="1"/>
  <c r="T74" i="1"/>
  <c r="U74" i="1" s="1"/>
  <c r="T76" i="1"/>
  <c r="U76" i="1" s="1"/>
  <c r="T77" i="1"/>
  <c r="U77" i="1" s="1"/>
  <c r="T83" i="1"/>
  <c r="U83" i="1" s="1"/>
  <c r="T84" i="1"/>
  <c r="U84" i="1" s="1"/>
  <c r="T86" i="1"/>
  <c r="U86" i="1" s="1"/>
  <c r="T89" i="1"/>
  <c r="U89" i="1" s="1"/>
  <c r="T90" i="1"/>
  <c r="U90" i="1" s="1"/>
  <c r="T93" i="1"/>
  <c r="U93" i="1" s="1"/>
  <c r="T100" i="1"/>
  <c r="U100" i="1" s="1"/>
  <c r="T101" i="1"/>
  <c r="U101" i="1" s="1"/>
  <c r="T103" i="1"/>
  <c r="U103" i="1" s="1"/>
  <c r="T104" i="1"/>
  <c r="U104" i="1" s="1"/>
  <c r="T108" i="1"/>
  <c r="U108" i="1" s="1"/>
  <c r="T109" i="1"/>
  <c r="U109" i="1" s="1"/>
  <c r="T110" i="1"/>
  <c r="U110" i="1" s="1"/>
  <c r="T111" i="1"/>
  <c r="U111" i="1" s="1"/>
  <c r="T112" i="1"/>
  <c r="U112" i="1" s="1"/>
  <c r="T117" i="1"/>
  <c r="U117" i="1" s="1"/>
  <c r="T121" i="1"/>
  <c r="U121" i="1" s="1"/>
  <c r="T124" i="1"/>
  <c r="U124" i="1" s="1"/>
  <c r="T126" i="1"/>
  <c r="U126" i="1" s="1"/>
  <c r="T127" i="1"/>
  <c r="U127" i="1" s="1"/>
  <c r="T130" i="1"/>
  <c r="U130" i="1" s="1"/>
  <c r="T132" i="1"/>
  <c r="U132" i="1" s="1"/>
  <c r="T135" i="1"/>
  <c r="U135" i="1" s="1"/>
  <c r="T137" i="1"/>
  <c r="U137" i="1" s="1"/>
  <c r="T138" i="1"/>
  <c r="U138" i="1" s="1"/>
  <c r="T144" i="1"/>
  <c r="U144" i="1" s="1"/>
  <c r="T149" i="1"/>
  <c r="U149" i="1" s="1"/>
  <c r="T150" i="1"/>
  <c r="U150" i="1" s="1"/>
  <c r="T151" i="1"/>
  <c r="U151" i="1" s="1"/>
  <c r="T154" i="1"/>
  <c r="U154" i="1" s="1"/>
  <c r="T156" i="1"/>
  <c r="U156" i="1" s="1"/>
  <c r="T157" i="1"/>
  <c r="U157" i="1" s="1"/>
  <c r="T158" i="1"/>
  <c r="U158" i="1" s="1"/>
  <c r="T159" i="1"/>
  <c r="U159" i="1" s="1"/>
  <c r="T160" i="1"/>
  <c r="U160" i="1" s="1"/>
  <c r="T167" i="1"/>
  <c r="U167" i="1" s="1"/>
  <c r="T169" i="1"/>
  <c r="U169" i="1" s="1"/>
  <c r="T174" i="1"/>
  <c r="U174" i="1" s="1"/>
  <c r="T175" i="1"/>
  <c r="U175" i="1" s="1"/>
  <c r="T182" i="1"/>
  <c r="U182" i="1" s="1"/>
  <c r="T184" i="1"/>
  <c r="U184" i="1" s="1"/>
  <c r="T188" i="1"/>
  <c r="U188" i="1" s="1"/>
  <c r="T189" i="1"/>
  <c r="U189" i="1" s="1"/>
  <c r="T191" i="1"/>
  <c r="U191" i="1" s="1"/>
  <c r="T192" i="1"/>
  <c r="U192" i="1" s="1"/>
  <c r="T196" i="1"/>
  <c r="U196" i="1" s="1"/>
  <c r="T198" i="1"/>
  <c r="U198" i="1" s="1"/>
  <c r="T199" i="1"/>
  <c r="U199" i="1" s="1"/>
  <c r="T201" i="1"/>
  <c r="U201" i="1" s="1"/>
  <c r="T205" i="1"/>
  <c r="U205" i="1" s="1"/>
  <c r="T206" i="1"/>
  <c r="U206" i="1" s="1"/>
  <c r="T207" i="1"/>
  <c r="U207" i="1" s="1"/>
  <c r="T209" i="1"/>
  <c r="U209" i="1" s="1"/>
  <c r="T210" i="1"/>
  <c r="U210" i="1" s="1"/>
  <c r="T212" i="1"/>
  <c r="U212" i="1" s="1"/>
  <c r="T217" i="1"/>
  <c r="U217" i="1" s="1"/>
  <c r="T218" i="1"/>
  <c r="U218" i="1" s="1"/>
  <c r="T219" i="1"/>
  <c r="U219" i="1" s="1"/>
  <c r="T220" i="1"/>
  <c r="U220" i="1" s="1"/>
  <c r="T222" i="1"/>
  <c r="U222" i="1" s="1"/>
  <c r="T223" i="1"/>
  <c r="U223" i="1" s="1"/>
  <c r="U226" i="1"/>
  <c r="T228" i="1"/>
  <c r="U228" i="1" s="1"/>
  <c r="T229" i="1"/>
  <c r="U229" i="1" s="1"/>
  <c r="T234" i="1"/>
  <c r="U234" i="1" s="1"/>
  <c r="T236" i="1"/>
  <c r="U236" i="1" s="1"/>
  <c r="T240" i="1"/>
  <c r="U240" i="1" s="1"/>
  <c r="T243" i="1"/>
  <c r="U243" i="1" s="1"/>
  <c r="T246" i="1"/>
  <c r="U246" i="1" s="1"/>
  <c r="T249" i="1"/>
  <c r="U249" i="1" s="1"/>
  <c r="T250" i="1"/>
  <c r="U250" i="1" s="1"/>
  <c r="T252" i="1"/>
  <c r="U252" i="1" s="1"/>
  <c r="T254" i="1"/>
  <c r="U254" i="1" s="1"/>
  <c r="T255" i="1"/>
  <c r="U255" i="1" s="1"/>
  <c r="T263" i="1"/>
  <c r="U263" i="1" s="1"/>
  <c r="T264" i="1"/>
  <c r="U264" i="1" s="1"/>
  <c r="T266" i="1"/>
  <c r="U266" i="1" s="1"/>
  <c r="T269" i="1"/>
  <c r="U269" i="1" s="1"/>
  <c r="T271" i="1"/>
  <c r="U271" i="1" s="1"/>
  <c r="T274" i="1"/>
  <c r="U274" i="1" s="1"/>
  <c r="T280" i="1"/>
  <c r="U280" i="1" s="1"/>
  <c r="T281" i="1"/>
  <c r="U281" i="1" s="1"/>
  <c r="T283" i="1"/>
  <c r="U283" i="1" s="1"/>
  <c r="T284" i="1"/>
  <c r="U284" i="1" s="1"/>
  <c r="W553" i="1" l="1"/>
  <c r="W554" i="1" s="1"/>
  <c r="W555" i="1" s="1"/>
  <c r="W556" i="1" s="1"/>
  <c r="W557" i="1" s="1"/>
  <c r="W558" i="1" s="1"/>
  <c r="W559" i="1" s="1"/>
  <c r="W560" i="1" s="1"/>
  <c r="W561" i="1" s="1"/>
  <c r="W562" i="1" s="1"/>
  <c r="W563" i="1" s="1"/>
  <c r="W564" i="1" s="1"/>
  <c r="W565" i="1" s="1"/>
  <c r="W566" i="1" s="1"/>
  <c r="W567" i="1" s="1"/>
  <c r="W568" i="1" s="1"/>
  <c r="W569" i="1" s="1"/>
  <c r="W570" i="1" s="1"/>
  <c r="W571" i="1" s="1"/>
  <c r="W572" i="1" s="1"/>
  <c r="W573" i="1" s="1"/>
  <c r="W574" i="1" s="1"/>
  <c r="W575" i="1" s="1"/>
  <c r="W576" i="1" s="1"/>
  <c r="W577" i="1" s="1"/>
  <c r="W578" i="1" s="1"/>
  <c r="W579" i="1" s="1"/>
  <c r="W580" i="1" s="1"/>
  <c r="W581" i="1" s="1"/>
  <c r="W582" i="1" s="1"/>
  <c r="W583" i="1" s="1"/>
  <c r="W584" i="1" s="1"/>
  <c r="W585" i="1" s="1"/>
  <c r="W586" i="1" s="1"/>
  <c r="W587" i="1" s="1"/>
  <c r="W588" i="1" s="1"/>
  <c r="W589" i="1" s="1"/>
  <c r="W590" i="1" s="1"/>
  <c r="W591" i="1" s="1"/>
  <c r="W592" i="1" s="1"/>
  <c r="W593" i="1" s="1"/>
  <c r="W594" i="1" s="1"/>
  <c r="W595" i="1" s="1"/>
  <c r="W596" i="1" s="1"/>
  <c r="W597" i="1" s="1"/>
  <c r="W598" i="1" s="1"/>
  <c r="W599" i="1" s="1"/>
  <c r="W600" i="1" s="1"/>
  <c r="W601" i="1" s="1"/>
  <c r="W602" i="1" s="1"/>
  <c r="W603" i="1" s="1"/>
  <c r="W604" i="1" s="1"/>
  <c r="W605" i="1" s="1"/>
  <c r="W606" i="1" s="1"/>
  <c r="W607" i="1" s="1"/>
  <c r="W608" i="1" s="1"/>
  <c r="W609" i="1" s="1"/>
  <c r="W610" i="1" s="1"/>
  <c r="W611" i="1" s="1"/>
  <c r="W612" i="1" s="1"/>
  <c r="W613" i="1" s="1"/>
  <c r="W614" i="1" s="1"/>
  <c r="W615" i="1" s="1"/>
  <c r="W616" i="1" s="1"/>
  <c r="W617" i="1" s="1"/>
  <c r="W618" i="1" s="1"/>
  <c r="W619" i="1" s="1"/>
  <c r="W620" i="1" s="1"/>
  <c r="W621" i="1" s="1"/>
  <c r="W622" i="1" s="1"/>
  <c r="W623" i="1" s="1"/>
  <c r="W624" i="1" s="1"/>
  <c r="W625" i="1" s="1"/>
  <c r="W626" i="1" s="1"/>
  <c r="W627" i="1" s="1"/>
  <c r="W628" i="1" s="1"/>
  <c r="W629" i="1" s="1"/>
  <c r="W630" i="1" s="1"/>
  <c r="W631" i="1" s="1"/>
  <c r="W632" i="1" s="1"/>
  <c r="W633" i="1" s="1"/>
  <c r="W634" i="1" s="1"/>
  <c r="W635" i="1" s="1"/>
  <c r="W636" i="1" s="1"/>
  <c r="W637" i="1" s="1"/>
  <c r="W638" i="1" s="1"/>
  <c r="W639" i="1" s="1"/>
  <c r="W640" i="1" s="1"/>
  <c r="W641" i="1" s="1"/>
  <c r="W642" i="1" s="1"/>
  <c r="W643" i="1" s="1"/>
  <c r="W644" i="1" s="1"/>
  <c r="W645" i="1" s="1"/>
  <c r="W646" i="1" s="1"/>
  <c r="W647" i="1" s="1"/>
  <c r="W648" i="1" s="1"/>
  <c r="W649" i="1" s="1"/>
  <c r="W650" i="1" s="1"/>
  <c r="W651" i="1" s="1"/>
  <c r="W652" i="1" s="1"/>
  <c r="W653" i="1" s="1"/>
  <c r="W654" i="1" s="1"/>
  <c r="W655" i="1" s="1"/>
  <c r="W656" i="1" s="1"/>
  <c r="W657" i="1" s="1"/>
  <c r="W658" i="1" s="1"/>
  <c r="W659" i="1" s="1"/>
  <c r="W660" i="1" s="1"/>
  <c r="W661" i="1" s="1"/>
  <c r="W662" i="1" s="1"/>
  <c r="W663" i="1" s="1"/>
  <c r="W664" i="1" s="1"/>
  <c r="W665" i="1" s="1"/>
  <c r="W666" i="1" s="1"/>
  <c r="W667" i="1" s="1"/>
  <c r="W668" i="1" s="1"/>
  <c r="W669" i="1" s="1"/>
  <c r="W670" i="1" s="1"/>
  <c r="W671" i="1" s="1"/>
  <c r="W672" i="1" s="1"/>
  <c r="W673" i="1" s="1"/>
  <c r="W674" i="1" s="1"/>
  <c r="W675" i="1" s="1"/>
  <c r="W676" i="1" s="1"/>
  <c r="W677" i="1" s="1"/>
  <c r="W678" i="1" s="1"/>
  <c r="W679" i="1" s="1"/>
  <c r="W680" i="1" s="1"/>
  <c r="W681" i="1" s="1"/>
  <c r="W682" i="1" s="1"/>
  <c r="W683" i="1" s="1"/>
  <c r="W684" i="1" s="1"/>
  <c r="W685" i="1" s="1"/>
  <c r="W686" i="1" s="1"/>
  <c r="W687" i="1" s="1"/>
  <c r="W688" i="1" s="1"/>
  <c r="W689" i="1" s="1"/>
  <c r="W690" i="1" s="1"/>
  <c r="W691" i="1" s="1"/>
  <c r="W692" i="1" s="1"/>
  <c r="W693" i="1" s="1"/>
  <c r="W694" i="1" s="1"/>
  <c r="W695" i="1" s="1"/>
  <c r="W696" i="1" s="1"/>
  <c r="W697" i="1" s="1"/>
  <c r="W698" i="1" s="1"/>
  <c r="W699" i="1" s="1"/>
  <c r="W700" i="1" s="1"/>
  <c r="W701" i="1" s="1"/>
  <c r="W702" i="1" s="1"/>
  <c r="W703" i="1" s="1"/>
  <c r="W704" i="1" s="1"/>
  <c r="W705" i="1" s="1"/>
  <c r="W706" i="1" s="1"/>
  <c r="W707" i="1" s="1"/>
  <c r="W708" i="1" s="1"/>
  <c r="W709" i="1" s="1"/>
  <c r="W710" i="1" s="1"/>
  <c r="W711" i="1" s="1"/>
  <c r="W712" i="1" s="1"/>
  <c r="W713" i="1" s="1"/>
  <c r="W714" i="1" s="1"/>
  <c r="W715" i="1" s="1"/>
  <c r="W716" i="1" s="1"/>
  <c r="W717" i="1" s="1"/>
  <c r="W718" i="1" s="1"/>
  <c r="W719" i="1" s="1"/>
  <c r="W720" i="1" s="1"/>
  <c r="W721" i="1" s="1"/>
  <c r="W722" i="1" s="1"/>
  <c r="W723" i="1" s="1"/>
  <c r="W724" i="1" s="1"/>
  <c r="W725" i="1" s="1"/>
  <c r="W726" i="1" s="1"/>
  <c r="W727" i="1" s="1"/>
  <c r="W728" i="1" s="1"/>
  <c r="W729" i="1" s="1"/>
  <c r="W730" i="1" s="1"/>
  <c r="W731" i="1" s="1"/>
  <c r="W732" i="1" s="1"/>
  <c r="W733" i="1" s="1"/>
  <c r="W734" i="1" s="1"/>
  <c r="W735" i="1" s="1"/>
  <c r="W736" i="1" s="1"/>
  <c r="W737" i="1" s="1"/>
  <c r="W738" i="1" s="1"/>
  <c r="W739" i="1" s="1"/>
  <c r="W740" i="1" s="1"/>
  <c r="W741" i="1" s="1"/>
  <c r="W742" i="1" s="1"/>
  <c r="W743" i="1" s="1"/>
  <c r="W744" i="1" s="1"/>
  <c r="W745" i="1" s="1"/>
  <c r="W746" i="1" s="1"/>
  <c r="W747" i="1" s="1"/>
  <c r="W748" i="1" s="1"/>
  <c r="W749" i="1" s="1"/>
  <c r="T4" i="1"/>
  <c r="U4" i="1" s="1"/>
  <c r="V4" i="1" s="1"/>
  <c r="X3" i="1"/>
  <c r="Z3" i="1"/>
  <c r="R8" i="1"/>
  <c r="R9" i="1" s="1"/>
  <c r="R10" i="1" s="1"/>
  <c r="T7" i="1"/>
  <c r="U7" i="1" s="1"/>
  <c r="T10" i="1" l="1"/>
  <c r="U10" i="1" s="1"/>
  <c r="R11" i="1"/>
  <c r="V5" i="1"/>
  <c r="Z4" i="1"/>
  <c r="Y4" i="1"/>
  <c r="X4" i="1"/>
  <c r="V6" i="1" l="1"/>
  <c r="Z5" i="1"/>
  <c r="X5" i="1"/>
  <c r="Y5" i="1"/>
  <c r="T11" i="1"/>
  <c r="U11" i="1" s="1"/>
  <c r="R12" i="1"/>
  <c r="R13" i="1" l="1"/>
  <c r="T12" i="1"/>
  <c r="U12" i="1" s="1"/>
  <c r="V7" i="1"/>
  <c r="Z6" i="1"/>
  <c r="Y6" i="1"/>
  <c r="X6" i="1"/>
  <c r="V8" i="1" l="1"/>
  <c r="Y7" i="1"/>
  <c r="X7" i="1"/>
  <c r="Z7" i="1"/>
  <c r="R14" i="1"/>
  <c r="T13" i="1"/>
  <c r="U13" i="1" s="1"/>
  <c r="R15" i="1" l="1"/>
  <c r="T14" i="1"/>
  <c r="U14" i="1" s="1"/>
  <c r="V9" i="1"/>
  <c r="Z8" i="1"/>
  <c r="X8" i="1"/>
  <c r="Y8" i="1"/>
  <c r="V10" i="1" l="1"/>
  <c r="Z9" i="1"/>
  <c r="Y9" i="1"/>
  <c r="X9" i="1"/>
  <c r="R16" i="1"/>
  <c r="T15" i="1"/>
  <c r="U15" i="1" s="1"/>
  <c r="R17" i="1" l="1"/>
  <c r="T16" i="1"/>
  <c r="U16" i="1" s="1"/>
  <c r="V11" i="1"/>
  <c r="Y10" i="1"/>
  <c r="X10" i="1"/>
  <c r="Z10" i="1"/>
  <c r="V12" i="1" l="1"/>
  <c r="Y11" i="1"/>
  <c r="X11" i="1"/>
  <c r="Z11" i="1"/>
  <c r="T17" i="1"/>
  <c r="U17" i="1" s="1"/>
  <c r="R18" i="1"/>
  <c r="R19" i="1" s="1"/>
  <c r="R20" i="1" s="1"/>
  <c r="R21" i="1" l="1"/>
  <c r="R22" i="1" s="1"/>
  <c r="T20" i="1"/>
  <c r="U20" i="1" s="1"/>
  <c r="V13" i="1"/>
  <c r="Y12" i="1"/>
  <c r="X12" i="1"/>
  <c r="Z12" i="1"/>
  <c r="V14" i="1" l="1"/>
  <c r="X13" i="1"/>
  <c r="Z13" i="1"/>
  <c r="Y13" i="1"/>
  <c r="R23" i="1"/>
  <c r="R24" i="1" s="1"/>
  <c r="T22" i="1"/>
  <c r="U22" i="1" s="1"/>
  <c r="V15" i="1" l="1"/>
  <c r="Y14" i="1"/>
  <c r="Z14" i="1"/>
  <c r="X14" i="1"/>
  <c r="R25" i="1"/>
  <c r="R26" i="1" s="1"/>
  <c r="T24" i="1"/>
  <c r="U24" i="1" s="1"/>
  <c r="R27" i="1" l="1"/>
  <c r="R28" i="1" s="1"/>
  <c r="T26" i="1"/>
  <c r="U26" i="1" s="1"/>
  <c r="V16" i="1"/>
  <c r="X15" i="1"/>
  <c r="Z15" i="1"/>
  <c r="Y15" i="1"/>
  <c r="V17" i="1" l="1"/>
  <c r="X16" i="1"/>
  <c r="Z16" i="1"/>
  <c r="Y16" i="1"/>
  <c r="R29" i="1"/>
  <c r="T28" i="1"/>
  <c r="U28" i="1" s="1"/>
  <c r="R30" i="1" l="1"/>
  <c r="T29" i="1"/>
  <c r="U29" i="1" s="1"/>
  <c r="V18" i="1"/>
  <c r="X17" i="1"/>
  <c r="Z17" i="1"/>
  <c r="Y17" i="1"/>
  <c r="V19" i="1" l="1"/>
  <c r="Y18" i="1"/>
  <c r="Z18" i="1"/>
  <c r="X18" i="1"/>
  <c r="R31" i="1"/>
  <c r="R32" i="1" s="1"/>
  <c r="T30" i="1"/>
  <c r="U30" i="1" s="1"/>
  <c r="R33" i="1" l="1"/>
  <c r="T32" i="1"/>
  <c r="U32" i="1" s="1"/>
  <c r="V20" i="1"/>
  <c r="Y19" i="1"/>
  <c r="X19" i="1"/>
  <c r="Z19" i="1"/>
  <c r="V21" i="1" l="1"/>
  <c r="Z20" i="1"/>
  <c r="Y20" i="1"/>
  <c r="X20" i="1"/>
  <c r="R34" i="1"/>
  <c r="T33" i="1"/>
  <c r="U33" i="1" s="1"/>
  <c r="R35" i="1" l="1"/>
  <c r="R36" i="1" s="1"/>
  <c r="R37" i="1" s="1"/>
  <c r="T34" i="1"/>
  <c r="U34" i="1" s="1"/>
  <c r="V22" i="1"/>
  <c r="Z21" i="1"/>
  <c r="Y21" i="1"/>
  <c r="X21" i="1"/>
  <c r="V23" i="1" l="1"/>
  <c r="X22" i="1"/>
  <c r="Z22" i="1"/>
  <c r="Y22" i="1"/>
  <c r="R38" i="1"/>
  <c r="T37" i="1"/>
  <c r="U37" i="1" s="1"/>
  <c r="R39" i="1" l="1"/>
  <c r="R40" i="1" s="1"/>
  <c r="T38" i="1"/>
  <c r="U38" i="1" s="1"/>
  <c r="V24" i="1"/>
  <c r="Y23" i="1"/>
  <c r="Z23" i="1"/>
  <c r="X23" i="1"/>
  <c r="V25" i="1" l="1"/>
  <c r="Z24" i="1"/>
  <c r="X24" i="1"/>
  <c r="Y24" i="1"/>
  <c r="R41" i="1"/>
  <c r="T40" i="1"/>
  <c r="U40" i="1" s="1"/>
  <c r="R42" i="1" l="1"/>
  <c r="T41" i="1"/>
  <c r="U41" i="1" s="1"/>
  <c r="V26" i="1"/>
  <c r="Y25" i="1"/>
  <c r="Z25" i="1"/>
  <c r="X25" i="1"/>
  <c r="V27" i="1" l="1"/>
  <c r="Y26" i="1"/>
  <c r="X26" i="1"/>
  <c r="Z26" i="1"/>
  <c r="R43" i="1"/>
  <c r="R44" i="1" s="1"/>
  <c r="R45" i="1" s="1"/>
  <c r="R46" i="1" s="1"/>
  <c r="R47" i="1" s="1"/>
  <c r="R48" i="1" s="1"/>
  <c r="T42" i="1"/>
  <c r="U42" i="1" s="1"/>
  <c r="R49" i="1" l="1"/>
  <c r="R50" i="1" s="1"/>
  <c r="T48" i="1"/>
  <c r="U48" i="1" s="1"/>
  <c r="V28" i="1"/>
  <c r="X27" i="1"/>
  <c r="Z27" i="1"/>
  <c r="Y27" i="1"/>
  <c r="V29" i="1" l="1"/>
  <c r="Y28" i="1"/>
  <c r="X28" i="1"/>
  <c r="Z28" i="1"/>
  <c r="R51" i="1"/>
  <c r="T50" i="1"/>
  <c r="U50" i="1" s="1"/>
  <c r="R52" i="1" l="1"/>
  <c r="R53" i="1" s="1"/>
  <c r="T51" i="1"/>
  <c r="U51" i="1" s="1"/>
  <c r="V30" i="1"/>
  <c r="Y29" i="1"/>
  <c r="X29" i="1"/>
  <c r="Z29" i="1"/>
  <c r="R54" i="1" l="1"/>
  <c r="R55" i="1" s="1"/>
  <c r="T53" i="1"/>
  <c r="U53" i="1" s="1"/>
  <c r="V31" i="1"/>
  <c r="Y30" i="1"/>
  <c r="X30" i="1"/>
  <c r="Z30" i="1"/>
  <c r="V32" i="1" l="1"/>
  <c r="Y31" i="1"/>
  <c r="Z31" i="1"/>
  <c r="X31" i="1"/>
  <c r="R56" i="1"/>
  <c r="T55" i="1"/>
  <c r="U55" i="1" s="1"/>
  <c r="R57" i="1" l="1"/>
  <c r="T56" i="1"/>
  <c r="U56" i="1" s="1"/>
  <c r="V33" i="1"/>
  <c r="Z32" i="1"/>
  <c r="Y32" i="1"/>
  <c r="X32" i="1"/>
  <c r="V34" i="1" l="1"/>
  <c r="Z33" i="1"/>
  <c r="Y33" i="1"/>
  <c r="X33" i="1"/>
  <c r="R58" i="1"/>
  <c r="T57" i="1"/>
  <c r="U57" i="1" s="1"/>
  <c r="R59" i="1" l="1"/>
  <c r="R60" i="1" s="1"/>
  <c r="T58" i="1"/>
  <c r="U58" i="1" s="1"/>
  <c r="V35" i="1"/>
  <c r="Z34" i="1"/>
  <c r="X34" i="1"/>
  <c r="Y34" i="1"/>
  <c r="V36" i="1" l="1"/>
  <c r="Z35" i="1"/>
  <c r="X35" i="1"/>
  <c r="Y35" i="1"/>
  <c r="R61" i="1"/>
  <c r="T60" i="1"/>
  <c r="U60" i="1" s="1"/>
  <c r="R62" i="1" l="1"/>
  <c r="T61" i="1"/>
  <c r="U61" i="1" s="1"/>
  <c r="V37" i="1"/>
  <c r="X36" i="1"/>
  <c r="Z36" i="1"/>
  <c r="Y36" i="1"/>
  <c r="V38" i="1" l="1"/>
  <c r="X37" i="1"/>
  <c r="Z37" i="1"/>
  <c r="Y37" i="1"/>
  <c r="R63" i="1"/>
  <c r="R64" i="1" s="1"/>
  <c r="R65" i="1" s="1"/>
  <c r="R66" i="1" s="1"/>
  <c r="R67" i="1" s="1"/>
  <c r="T62" i="1"/>
  <c r="U62" i="1" s="1"/>
  <c r="R68" i="1" l="1"/>
  <c r="T67" i="1"/>
  <c r="U67" i="1" s="1"/>
  <c r="V39" i="1"/>
  <c r="X38" i="1"/>
  <c r="Z38" i="1"/>
  <c r="Y38" i="1"/>
  <c r="V40" i="1" l="1"/>
  <c r="Y39" i="1"/>
  <c r="Z39" i="1"/>
  <c r="X39" i="1"/>
  <c r="R69" i="1"/>
  <c r="T68" i="1"/>
  <c r="U68" i="1" s="1"/>
  <c r="R70" i="1" l="1"/>
  <c r="R71" i="1" s="1"/>
  <c r="T69" i="1"/>
  <c r="U69" i="1" s="1"/>
  <c r="V41" i="1"/>
  <c r="Z40" i="1"/>
  <c r="Y40" i="1"/>
  <c r="X40" i="1"/>
  <c r="V42" i="1" l="1"/>
  <c r="Z41" i="1"/>
  <c r="Y41" i="1"/>
  <c r="X41" i="1"/>
  <c r="R72" i="1"/>
  <c r="T71" i="1"/>
  <c r="U71" i="1" s="1"/>
  <c r="R73" i="1" l="1"/>
  <c r="T72" i="1"/>
  <c r="U72" i="1" s="1"/>
  <c r="V43" i="1"/>
  <c r="Z42" i="1"/>
  <c r="X42" i="1"/>
  <c r="Y42" i="1"/>
  <c r="V44" i="1" l="1"/>
  <c r="X43" i="1"/>
  <c r="Y43" i="1"/>
  <c r="Z43" i="1"/>
  <c r="R74" i="1"/>
  <c r="R75" i="1" s="1"/>
  <c r="T73" i="1"/>
  <c r="U73" i="1" s="1"/>
  <c r="V45" i="1" l="1"/>
  <c r="Z44" i="1"/>
  <c r="Y44" i="1"/>
  <c r="X44" i="1"/>
  <c r="R76" i="1"/>
  <c r="R77" i="1" s="1"/>
  <c r="R78" i="1" s="1"/>
  <c r="T75" i="1"/>
  <c r="U75" i="1" s="1"/>
  <c r="R79" i="1" l="1"/>
  <c r="T78" i="1"/>
  <c r="U78" i="1" s="1"/>
  <c r="V46" i="1"/>
  <c r="Z45" i="1"/>
  <c r="Y45" i="1"/>
  <c r="X45" i="1"/>
  <c r="V47" i="1" l="1"/>
  <c r="Y46" i="1"/>
  <c r="X46" i="1"/>
  <c r="Z46" i="1"/>
  <c r="R80" i="1"/>
  <c r="T79" i="1"/>
  <c r="U79" i="1" s="1"/>
  <c r="R81" i="1" l="1"/>
  <c r="T80" i="1"/>
  <c r="U80" i="1" s="1"/>
  <c r="V48" i="1"/>
  <c r="Z47" i="1"/>
  <c r="Y47" i="1"/>
  <c r="X47" i="1"/>
  <c r="V49" i="1" l="1"/>
  <c r="Y48" i="1"/>
  <c r="Z48" i="1"/>
  <c r="X48" i="1"/>
  <c r="R82" i="1"/>
  <c r="T81" i="1"/>
  <c r="U81" i="1" s="1"/>
  <c r="R83" i="1" l="1"/>
  <c r="R84" i="1" s="1"/>
  <c r="R85" i="1" s="1"/>
  <c r="T82" i="1"/>
  <c r="U82" i="1" s="1"/>
  <c r="V50" i="1"/>
  <c r="Z49" i="1"/>
  <c r="Y49" i="1"/>
  <c r="X49" i="1"/>
  <c r="V51" i="1" l="1"/>
  <c r="X50" i="1"/>
  <c r="Z50" i="1"/>
  <c r="Y50" i="1"/>
  <c r="R86" i="1"/>
  <c r="R87" i="1" s="1"/>
  <c r="T85" i="1"/>
  <c r="U85" i="1" s="1"/>
  <c r="R88" i="1" l="1"/>
  <c r="T87" i="1"/>
  <c r="U87" i="1" s="1"/>
  <c r="V52" i="1"/>
  <c r="Z51" i="1"/>
  <c r="Y51" i="1"/>
  <c r="X51" i="1"/>
  <c r="V53" i="1" l="1"/>
  <c r="Z52" i="1"/>
  <c r="X52" i="1"/>
  <c r="Y52" i="1"/>
  <c r="R89" i="1"/>
  <c r="R90" i="1" s="1"/>
  <c r="R91" i="1" s="1"/>
  <c r="T88" i="1"/>
  <c r="U88" i="1" s="1"/>
  <c r="R92" i="1" l="1"/>
  <c r="T91" i="1"/>
  <c r="U91" i="1" s="1"/>
  <c r="V54" i="1"/>
  <c r="Z53" i="1"/>
  <c r="X53" i="1"/>
  <c r="Y53" i="1"/>
  <c r="V55" i="1" l="1"/>
  <c r="X54" i="1"/>
  <c r="Z54" i="1"/>
  <c r="Y54" i="1"/>
  <c r="R93" i="1"/>
  <c r="R94" i="1" s="1"/>
  <c r="T92" i="1"/>
  <c r="U92" i="1" s="1"/>
  <c r="R95" i="1" l="1"/>
  <c r="T94" i="1"/>
  <c r="U94" i="1" s="1"/>
  <c r="V56" i="1"/>
  <c r="X55" i="1"/>
  <c r="Z55" i="1"/>
  <c r="Y55" i="1"/>
  <c r="V57" i="1" l="1"/>
  <c r="Y56" i="1"/>
  <c r="Z56" i="1"/>
  <c r="X56" i="1"/>
  <c r="R96" i="1"/>
  <c r="T95" i="1"/>
  <c r="U95" i="1" s="1"/>
  <c r="R97" i="1" l="1"/>
  <c r="T96" i="1"/>
  <c r="U96" i="1" s="1"/>
  <c r="V58" i="1"/>
  <c r="Y57" i="1"/>
  <c r="Z57" i="1"/>
  <c r="X57" i="1"/>
  <c r="R98" i="1" l="1"/>
  <c r="T97" i="1"/>
  <c r="U97" i="1" s="1"/>
  <c r="V59" i="1"/>
  <c r="Z58" i="1"/>
  <c r="X58" i="1"/>
  <c r="Y58" i="1"/>
  <c r="V60" i="1" l="1"/>
  <c r="Z59" i="1"/>
  <c r="X59" i="1"/>
  <c r="Y59" i="1"/>
  <c r="R99" i="1"/>
  <c r="T98" i="1"/>
  <c r="U98" i="1" s="1"/>
  <c r="R100" i="1" l="1"/>
  <c r="R101" i="1" s="1"/>
  <c r="R102" i="1" s="1"/>
  <c r="T99" i="1"/>
  <c r="U99" i="1" s="1"/>
  <c r="V61" i="1"/>
  <c r="Z60" i="1"/>
  <c r="Y60" i="1"/>
  <c r="X60" i="1"/>
  <c r="V62" i="1" l="1"/>
  <c r="Z61" i="1"/>
  <c r="Y61" i="1"/>
  <c r="X61" i="1"/>
  <c r="R103" i="1"/>
  <c r="R104" i="1" s="1"/>
  <c r="R105" i="1" s="1"/>
  <c r="T102" i="1"/>
  <c r="U102" i="1" s="1"/>
  <c r="R106" i="1" l="1"/>
  <c r="T105" i="1"/>
  <c r="U105" i="1" s="1"/>
  <c r="V63" i="1"/>
  <c r="Z62" i="1"/>
  <c r="Y62" i="1"/>
  <c r="X62" i="1"/>
  <c r="V64" i="1" l="1"/>
  <c r="X63" i="1"/>
  <c r="Z63" i="1"/>
  <c r="Y63" i="1"/>
  <c r="R107" i="1"/>
  <c r="T106" i="1"/>
  <c r="U106" i="1" s="1"/>
  <c r="R108" i="1" l="1"/>
  <c r="R109" i="1" s="1"/>
  <c r="R110" i="1" s="1"/>
  <c r="R111" i="1" s="1"/>
  <c r="R112" i="1" s="1"/>
  <c r="R113" i="1" s="1"/>
  <c r="T107" i="1"/>
  <c r="U107" i="1" s="1"/>
  <c r="V65" i="1"/>
  <c r="X64" i="1"/>
  <c r="Z64" i="1"/>
  <c r="Y64" i="1"/>
  <c r="V66" i="1" l="1"/>
  <c r="X65" i="1"/>
  <c r="Z65" i="1"/>
  <c r="Y65" i="1"/>
  <c r="R114" i="1"/>
  <c r="T113" i="1"/>
  <c r="U113" i="1" s="1"/>
  <c r="R115" i="1" l="1"/>
  <c r="T114" i="1"/>
  <c r="U114" i="1" s="1"/>
  <c r="V67" i="1"/>
  <c r="X66" i="1"/>
  <c r="Z66" i="1"/>
  <c r="Y66" i="1"/>
  <c r="V68" i="1" l="1"/>
  <c r="Z67" i="1"/>
  <c r="Y67" i="1"/>
  <c r="X67" i="1"/>
  <c r="R116" i="1"/>
  <c r="T115" i="1"/>
  <c r="U115" i="1" s="1"/>
  <c r="R117" i="1" l="1"/>
  <c r="R118" i="1" s="1"/>
  <c r="T116" i="1"/>
  <c r="U116" i="1" s="1"/>
  <c r="V69" i="1"/>
  <c r="Y68" i="1"/>
  <c r="X68" i="1"/>
  <c r="Z68" i="1"/>
  <c r="V70" i="1" l="1"/>
  <c r="Z69" i="1"/>
  <c r="X69" i="1"/>
  <c r="Y69" i="1"/>
  <c r="R119" i="1"/>
  <c r="T118" i="1"/>
  <c r="U118" i="1" s="1"/>
  <c r="V71" i="1" l="1"/>
  <c r="Z70" i="1"/>
  <c r="Y70" i="1"/>
  <c r="X70" i="1"/>
  <c r="R120" i="1"/>
  <c r="T119" i="1"/>
  <c r="U119" i="1" s="1"/>
  <c r="R121" i="1" l="1"/>
  <c r="R122" i="1" s="1"/>
  <c r="T120" i="1"/>
  <c r="U120" i="1" s="1"/>
  <c r="V72" i="1"/>
  <c r="X71" i="1"/>
  <c r="Z71" i="1"/>
  <c r="Y71" i="1"/>
  <c r="V73" i="1" l="1"/>
  <c r="Z72" i="1"/>
  <c r="X72" i="1"/>
  <c r="Y72" i="1"/>
  <c r="R123" i="1"/>
  <c r="T122" i="1"/>
  <c r="U122" i="1" s="1"/>
  <c r="R124" i="1" l="1"/>
  <c r="R125" i="1" s="1"/>
  <c r="T123" i="1"/>
  <c r="U123" i="1" s="1"/>
  <c r="V74" i="1"/>
  <c r="Z73" i="1"/>
  <c r="Y73" i="1"/>
  <c r="X73" i="1"/>
  <c r="V75" i="1" l="1"/>
  <c r="Z74" i="1"/>
  <c r="X74" i="1"/>
  <c r="Y74" i="1"/>
  <c r="R126" i="1"/>
  <c r="R127" i="1" s="1"/>
  <c r="R128" i="1" s="1"/>
  <c r="T125" i="1"/>
  <c r="U125" i="1" s="1"/>
  <c r="R129" i="1" l="1"/>
  <c r="T128" i="1"/>
  <c r="U128" i="1" s="1"/>
  <c r="V76" i="1"/>
  <c r="Z75" i="1"/>
  <c r="Y75" i="1"/>
  <c r="X75" i="1"/>
  <c r="V77" i="1" l="1"/>
  <c r="Z76" i="1"/>
  <c r="Y76" i="1"/>
  <c r="X76" i="1"/>
  <c r="R130" i="1"/>
  <c r="R131" i="1" s="1"/>
  <c r="T129" i="1"/>
  <c r="U129" i="1" s="1"/>
  <c r="R132" i="1" l="1"/>
  <c r="R133" i="1" s="1"/>
  <c r="T131" i="1"/>
  <c r="U131" i="1" s="1"/>
  <c r="V78" i="1"/>
  <c r="Z77" i="1"/>
  <c r="Y77" i="1"/>
  <c r="X77" i="1"/>
  <c r="V79" i="1" l="1"/>
  <c r="Z78" i="1"/>
  <c r="Y78" i="1"/>
  <c r="X78" i="1"/>
  <c r="R134" i="1"/>
  <c r="T133" i="1"/>
  <c r="U133" i="1" s="1"/>
  <c r="R135" i="1" l="1"/>
  <c r="R136" i="1" s="1"/>
  <c r="T134" i="1"/>
  <c r="U134" i="1" s="1"/>
  <c r="V80" i="1"/>
  <c r="Z79" i="1"/>
  <c r="Y79" i="1"/>
  <c r="X79" i="1"/>
  <c r="V81" i="1" l="1"/>
  <c r="Z80" i="1"/>
  <c r="X80" i="1"/>
  <c r="Y80" i="1"/>
  <c r="R137" i="1"/>
  <c r="R138" i="1" s="1"/>
  <c r="R139" i="1" s="1"/>
  <c r="T136" i="1"/>
  <c r="U136" i="1" s="1"/>
  <c r="R140" i="1" l="1"/>
  <c r="T139" i="1"/>
  <c r="U139" i="1" s="1"/>
  <c r="V82" i="1"/>
  <c r="Z81" i="1"/>
  <c r="Y81" i="1"/>
  <c r="X81" i="1"/>
  <c r="V83" i="1" l="1"/>
  <c r="Z82" i="1"/>
  <c r="Y82" i="1"/>
  <c r="X82" i="1"/>
  <c r="R141" i="1"/>
  <c r="T140" i="1"/>
  <c r="U140" i="1" s="1"/>
  <c r="R142" i="1" l="1"/>
  <c r="T141" i="1"/>
  <c r="U141" i="1" s="1"/>
  <c r="V84" i="1"/>
  <c r="Z83" i="1"/>
  <c r="Y83" i="1"/>
  <c r="X83" i="1"/>
  <c r="V85" i="1" l="1"/>
  <c r="Z84" i="1"/>
  <c r="X84" i="1"/>
  <c r="Y84" i="1"/>
  <c r="R143" i="1"/>
  <c r="T142" i="1"/>
  <c r="U142" i="1" s="1"/>
  <c r="R144" i="1" l="1"/>
  <c r="R145" i="1" s="1"/>
  <c r="T143" i="1"/>
  <c r="U143" i="1" s="1"/>
  <c r="V86" i="1"/>
  <c r="X85" i="1"/>
  <c r="Z85" i="1"/>
  <c r="Y85" i="1"/>
  <c r="V87" i="1" l="1"/>
  <c r="X86" i="1"/>
  <c r="Z86" i="1"/>
  <c r="Y86" i="1"/>
  <c r="R146" i="1"/>
  <c r="T145" i="1"/>
  <c r="U145" i="1" s="1"/>
  <c r="R147" i="1" l="1"/>
  <c r="T146" i="1"/>
  <c r="U146" i="1" s="1"/>
  <c r="V88" i="1"/>
  <c r="Z87" i="1"/>
  <c r="Y87" i="1"/>
  <c r="X87" i="1"/>
  <c r="V89" i="1" l="1"/>
  <c r="Z88" i="1"/>
  <c r="Y88" i="1"/>
  <c r="X88" i="1"/>
  <c r="R148" i="1"/>
  <c r="T147" i="1"/>
  <c r="U147" i="1" s="1"/>
  <c r="R149" i="1" l="1"/>
  <c r="R150" i="1" s="1"/>
  <c r="R151" i="1" s="1"/>
  <c r="R152" i="1" s="1"/>
  <c r="T148" i="1"/>
  <c r="U148" i="1" s="1"/>
  <c r="V90" i="1"/>
  <c r="X89" i="1"/>
  <c r="Z89" i="1"/>
  <c r="Y89" i="1"/>
  <c r="V91" i="1" l="1"/>
  <c r="Y90" i="1"/>
  <c r="X90" i="1"/>
  <c r="Z90" i="1"/>
  <c r="R153" i="1"/>
  <c r="T152" i="1"/>
  <c r="U152" i="1" s="1"/>
  <c r="R154" i="1" l="1"/>
  <c r="R155" i="1" s="1"/>
  <c r="T153" i="1"/>
  <c r="U153" i="1" s="1"/>
  <c r="V92" i="1"/>
  <c r="Z91" i="1"/>
  <c r="Y91" i="1"/>
  <c r="X91" i="1"/>
  <c r="V93" i="1" l="1"/>
  <c r="Z92" i="1"/>
  <c r="X92" i="1"/>
  <c r="Y92" i="1"/>
  <c r="R156" i="1"/>
  <c r="R157" i="1" s="1"/>
  <c r="R158" i="1" s="1"/>
  <c r="R159" i="1" s="1"/>
  <c r="R160" i="1" s="1"/>
  <c r="R161" i="1" s="1"/>
  <c r="T155" i="1"/>
  <c r="U155" i="1" s="1"/>
  <c r="R162" i="1" l="1"/>
  <c r="T161" i="1"/>
  <c r="U161" i="1" s="1"/>
  <c r="V94" i="1"/>
  <c r="X93" i="1"/>
  <c r="Z93" i="1"/>
  <c r="Y93" i="1"/>
  <c r="V95" i="1" l="1"/>
  <c r="X94" i="1"/>
  <c r="Z94" i="1"/>
  <c r="Y94" i="1"/>
  <c r="R163" i="1"/>
  <c r="T162" i="1"/>
  <c r="U162" i="1" s="1"/>
  <c r="R164" i="1" l="1"/>
  <c r="T163" i="1"/>
  <c r="U163" i="1" s="1"/>
  <c r="V96" i="1"/>
  <c r="Z95" i="1"/>
  <c r="X95" i="1"/>
  <c r="Y95" i="1"/>
  <c r="V97" i="1" l="1"/>
  <c r="X96" i="1"/>
  <c r="Z96" i="1"/>
  <c r="Y96" i="1"/>
  <c r="R165" i="1"/>
  <c r="T164" i="1"/>
  <c r="U164" i="1" s="1"/>
  <c r="R166" i="1" l="1"/>
  <c r="T165" i="1"/>
  <c r="U165" i="1" s="1"/>
  <c r="V98" i="1"/>
  <c r="Z97" i="1"/>
  <c r="Y97" i="1"/>
  <c r="X97" i="1"/>
  <c r="V99" i="1" l="1"/>
  <c r="Y98" i="1"/>
  <c r="X98" i="1"/>
  <c r="Z98" i="1"/>
  <c r="R167" i="1"/>
  <c r="R168" i="1" s="1"/>
  <c r="T166" i="1"/>
  <c r="U166" i="1" s="1"/>
  <c r="R169" i="1" l="1"/>
  <c r="R170" i="1" s="1"/>
  <c r="T168" i="1"/>
  <c r="U168" i="1" s="1"/>
  <c r="V100" i="1"/>
  <c r="Y99" i="1"/>
  <c r="X99" i="1"/>
  <c r="Z99" i="1"/>
  <c r="V101" i="1" l="1"/>
  <c r="Z100" i="1"/>
  <c r="Y100" i="1"/>
  <c r="X100" i="1"/>
  <c r="R171" i="1"/>
  <c r="T170" i="1"/>
  <c r="U170" i="1" s="1"/>
  <c r="R172" i="1" l="1"/>
  <c r="T171" i="1"/>
  <c r="U171" i="1" s="1"/>
  <c r="V102" i="1"/>
  <c r="Z101" i="1"/>
  <c r="Y101" i="1"/>
  <c r="X101" i="1"/>
  <c r="V103" i="1" l="1"/>
  <c r="Z102" i="1"/>
  <c r="Y102" i="1"/>
  <c r="X102" i="1"/>
  <c r="R173" i="1"/>
  <c r="T172" i="1"/>
  <c r="U172" i="1" s="1"/>
  <c r="R174" i="1" l="1"/>
  <c r="R175" i="1" s="1"/>
  <c r="R176" i="1" s="1"/>
  <c r="T173" i="1"/>
  <c r="U173" i="1" s="1"/>
  <c r="V104" i="1"/>
  <c r="Z103" i="1"/>
  <c r="Y103" i="1"/>
  <c r="X103" i="1"/>
  <c r="V105" i="1" l="1"/>
  <c r="Z104" i="1"/>
  <c r="Y104" i="1"/>
  <c r="X104" i="1"/>
  <c r="R177" i="1"/>
  <c r="T176" i="1"/>
  <c r="U176" i="1" s="1"/>
  <c r="R178" i="1" l="1"/>
  <c r="T177" i="1"/>
  <c r="U177" i="1" s="1"/>
  <c r="V106" i="1"/>
  <c r="X105" i="1"/>
  <c r="Z105" i="1"/>
  <c r="Y105" i="1"/>
  <c r="V107" i="1" l="1"/>
  <c r="X106" i="1"/>
  <c r="Z106" i="1"/>
  <c r="Y106" i="1"/>
  <c r="R179" i="1"/>
  <c r="T178" i="1"/>
  <c r="U178" i="1" s="1"/>
  <c r="R180" i="1" l="1"/>
  <c r="T179" i="1"/>
  <c r="U179" i="1" s="1"/>
  <c r="V108" i="1"/>
  <c r="Z107" i="1"/>
  <c r="Y107" i="1"/>
  <c r="X107" i="1"/>
  <c r="V109" i="1" l="1"/>
  <c r="Z108" i="1"/>
  <c r="Y108" i="1"/>
  <c r="X108" i="1"/>
  <c r="R181" i="1"/>
  <c r="T180" i="1"/>
  <c r="U180" i="1" s="1"/>
  <c r="R182" i="1" l="1"/>
  <c r="R183" i="1" s="1"/>
  <c r="T181" i="1"/>
  <c r="U181" i="1" s="1"/>
  <c r="V110" i="1"/>
  <c r="X109" i="1"/>
  <c r="Z109" i="1"/>
  <c r="Y109" i="1"/>
  <c r="V111" i="1" l="1"/>
  <c r="Z110" i="1"/>
  <c r="Y110" i="1"/>
  <c r="X110" i="1"/>
  <c r="R184" i="1"/>
  <c r="R185" i="1" s="1"/>
  <c r="T183" i="1"/>
  <c r="U183" i="1" s="1"/>
  <c r="R186" i="1" l="1"/>
  <c r="T185" i="1"/>
  <c r="U185" i="1" s="1"/>
  <c r="V112" i="1"/>
  <c r="Z111" i="1"/>
  <c r="Y111" i="1"/>
  <c r="X111" i="1"/>
  <c r="V113" i="1" l="1"/>
  <c r="X112" i="1"/>
  <c r="Z112" i="1"/>
  <c r="Y112" i="1"/>
  <c r="R187" i="1"/>
  <c r="T186" i="1"/>
  <c r="U186" i="1" s="1"/>
  <c r="R188" i="1" l="1"/>
  <c r="R189" i="1" s="1"/>
  <c r="R190" i="1" s="1"/>
  <c r="T187" i="1"/>
  <c r="U187" i="1" s="1"/>
  <c r="V114" i="1"/>
  <c r="Y113" i="1"/>
  <c r="X113" i="1"/>
  <c r="Z113" i="1"/>
  <c r="V115" i="1" l="1"/>
  <c r="Y114" i="1"/>
  <c r="X114" i="1"/>
  <c r="Z114" i="1"/>
  <c r="R191" i="1"/>
  <c r="R192" i="1" s="1"/>
  <c r="R193" i="1" s="1"/>
  <c r="T190" i="1"/>
  <c r="U190" i="1" s="1"/>
  <c r="R194" i="1" l="1"/>
  <c r="T193" i="1"/>
  <c r="U193" i="1" s="1"/>
  <c r="V116" i="1"/>
  <c r="Z115" i="1"/>
  <c r="Y115" i="1"/>
  <c r="X115" i="1"/>
  <c r="V117" i="1" l="1"/>
  <c r="Z116" i="1"/>
  <c r="Y116" i="1"/>
  <c r="X116" i="1"/>
  <c r="R195" i="1"/>
  <c r="T194" i="1"/>
  <c r="U194" i="1" s="1"/>
  <c r="R196" i="1" l="1"/>
  <c r="R197" i="1" s="1"/>
  <c r="T195" i="1"/>
  <c r="U195" i="1" s="1"/>
  <c r="V118" i="1"/>
  <c r="Z117" i="1"/>
  <c r="Y117" i="1"/>
  <c r="X117" i="1"/>
  <c r="V119" i="1" l="1"/>
  <c r="Z118" i="1"/>
  <c r="Y118" i="1"/>
  <c r="X118" i="1"/>
  <c r="R198" i="1"/>
  <c r="R199" i="1" s="1"/>
  <c r="R200" i="1" s="1"/>
  <c r="T197" i="1"/>
  <c r="U197" i="1" s="1"/>
  <c r="R201" i="1" l="1"/>
  <c r="R202" i="1" s="1"/>
  <c r="T200" i="1"/>
  <c r="U200" i="1" s="1"/>
  <c r="V120" i="1"/>
  <c r="Z119" i="1"/>
  <c r="Y119" i="1"/>
  <c r="X119" i="1"/>
  <c r="V121" i="1" l="1"/>
  <c r="Y120" i="1"/>
  <c r="X120" i="1"/>
  <c r="Z120" i="1"/>
  <c r="R203" i="1"/>
  <c r="T202" i="1"/>
  <c r="U202" i="1" s="1"/>
  <c r="R204" i="1" l="1"/>
  <c r="T203" i="1"/>
  <c r="U203" i="1" s="1"/>
  <c r="V122" i="1"/>
  <c r="Z121" i="1"/>
  <c r="Y121" i="1"/>
  <c r="X121" i="1"/>
  <c r="V123" i="1" l="1"/>
  <c r="Z122" i="1"/>
  <c r="Y122" i="1"/>
  <c r="X122" i="1"/>
  <c r="R205" i="1"/>
  <c r="R206" i="1" s="1"/>
  <c r="R207" i="1" s="1"/>
  <c r="R208" i="1" s="1"/>
  <c r="T204" i="1"/>
  <c r="U204" i="1" s="1"/>
  <c r="R209" i="1" l="1"/>
  <c r="R210" i="1" s="1"/>
  <c r="R211" i="1" s="1"/>
  <c r="T208" i="1"/>
  <c r="U208" i="1" s="1"/>
  <c r="V124" i="1"/>
  <c r="X123" i="1"/>
  <c r="Z123" i="1"/>
  <c r="Y123" i="1"/>
  <c r="V125" i="1" l="1"/>
  <c r="Z124" i="1"/>
  <c r="Y124" i="1"/>
  <c r="X124" i="1"/>
  <c r="R212" i="1"/>
  <c r="R213" i="1" s="1"/>
  <c r="T211" i="1"/>
  <c r="U211" i="1" s="1"/>
  <c r="R214" i="1" l="1"/>
  <c r="T213" i="1"/>
  <c r="U213" i="1" s="1"/>
  <c r="V126" i="1"/>
  <c r="Z125" i="1"/>
  <c r="Y125" i="1"/>
  <c r="X125" i="1"/>
  <c r="V127" i="1" l="1"/>
  <c r="X126" i="1"/>
  <c r="Z126" i="1"/>
  <c r="Y126" i="1"/>
  <c r="R215" i="1"/>
  <c r="T214" i="1"/>
  <c r="U214" i="1" s="1"/>
  <c r="R216" i="1" l="1"/>
  <c r="T215" i="1"/>
  <c r="U215" i="1" s="1"/>
  <c r="V128" i="1"/>
  <c r="Y127" i="1"/>
  <c r="X127" i="1"/>
  <c r="Z127" i="1"/>
  <c r="V129" i="1" l="1"/>
  <c r="Y128" i="1"/>
  <c r="X128" i="1"/>
  <c r="Z128" i="1"/>
  <c r="R217" i="1"/>
  <c r="R218" i="1" s="1"/>
  <c r="R219" i="1" s="1"/>
  <c r="R220" i="1" s="1"/>
  <c r="R221" i="1" s="1"/>
  <c r="T216" i="1"/>
  <c r="U216" i="1" s="1"/>
  <c r="R222" i="1" l="1"/>
  <c r="R223" i="1" s="1"/>
  <c r="R224" i="1" s="1"/>
  <c r="T221" i="1"/>
  <c r="U221" i="1" s="1"/>
  <c r="V130" i="1"/>
  <c r="Z129" i="1"/>
  <c r="Y129" i="1"/>
  <c r="X129" i="1"/>
  <c r="V131" i="1" l="1"/>
  <c r="Z130" i="1"/>
  <c r="Y130" i="1"/>
  <c r="X130" i="1"/>
  <c r="R225" i="1"/>
  <c r="T224" i="1"/>
  <c r="U224" i="1" s="1"/>
  <c r="R226" i="1" l="1"/>
  <c r="R227" i="1" s="1"/>
  <c r="T225" i="1"/>
  <c r="U225" i="1" s="1"/>
  <c r="V132" i="1"/>
  <c r="Z131" i="1"/>
  <c r="Y131" i="1"/>
  <c r="X131" i="1"/>
  <c r="V133" i="1" l="1"/>
  <c r="Y132" i="1"/>
  <c r="X132" i="1"/>
  <c r="Z132" i="1"/>
  <c r="R228" i="1"/>
  <c r="R229" i="1" s="1"/>
  <c r="R230" i="1" s="1"/>
  <c r="T227" i="1"/>
  <c r="U227" i="1" s="1"/>
  <c r="T230" i="1" l="1"/>
  <c r="U230" i="1" s="1"/>
  <c r="R231" i="1"/>
  <c r="V134" i="1"/>
  <c r="Y133" i="1"/>
  <c r="X133" i="1"/>
  <c r="Z133" i="1"/>
  <c r="V135" i="1" l="1"/>
  <c r="Z134" i="1"/>
  <c r="Y134" i="1"/>
  <c r="X134" i="1"/>
  <c r="R232" i="1"/>
  <c r="T231" i="1"/>
  <c r="U231" i="1" s="1"/>
  <c r="T232" i="1" l="1"/>
  <c r="U232" i="1" s="1"/>
  <c r="R233" i="1"/>
  <c r="V136" i="1"/>
  <c r="Z135" i="1"/>
  <c r="Y135" i="1"/>
  <c r="X135" i="1"/>
  <c r="V137" i="1" l="1"/>
  <c r="Y136" i="1"/>
  <c r="X136" i="1"/>
  <c r="Z136" i="1"/>
  <c r="T233" i="1"/>
  <c r="U233" i="1" s="1"/>
  <c r="R234" i="1"/>
  <c r="R235" i="1" s="1"/>
  <c r="T235" i="1" l="1"/>
  <c r="U235" i="1" s="1"/>
  <c r="R236" i="1"/>
  <c r="R237" i="1" s="1"/>
  <c r="V138" i="1"/>
  <c r="Z137" i="1"/>
  <c r="Y137" i="1"/>
  <c r="X137" i="1"/>
  <c r="V139" i="1" l="1"/>
  <c r="Y138" i="1"/>
  <c r="X138" i="1"/>
  <c r="Z138" i="1"/>
  <c r="T237" i="1"/>
  <c r="U237" i="1" s="1"/>
  <c r="R238" i="1"/>
  <c r="T238" i="1" l="1"/>
  <c r="U238" i="1" s="1"/>
  <c r="R239" i="1"/>
  <c r="V140" i="1"/>
  <c r="Y139" i="1"/>
  <c r="X139" i="1"/>
  <c r="Z139" i="1"/>
  <c r="V141" i="1" l="1"/>
  <c r="Z140" i="1"/>
  <c r="Y140" i="1"/>
  <c r="X140" i="1"/>
  <c r="T239" i="1"/>
  <c r="U239" i="1" s="1"/>
  <c r="R240" i="1"/>
  <c r="R241" i="1" s="1"/>
  <c r="T241" i="1" l="1"/>
  <c r="U241" i="1" s="1"/>
  <c r="R242" i="1"/>
  <c r="V142" i="1"/>
  <c r="Z141" i="1"/>
  <c r="Y141" i="1"/>
  <c r="X141" i="1"/>
  <c r="V143" i="1" l="1"/>
  <c r="Z142" i="1"/>
  <c r="Y142" i="1"/>
  <c r="X142" i="1"/>
  <c r="T242" i="1"/>
  <c r="U242" i="1" s="1"/>
  <c r="R243" i="1"/>
  <c r="R244" i="1" s="1"/>
  <c r="T244" i="1" l="1"/>
  <c r="U244" i="1" s="1"/>
  <c r="R245" i="1"/>
  <c r="V144" i="1"/>
  <c r="Z143" i="1"/>
  <c r="Y143" i="1"/>
  <c r="X143" i="1"/>
  <c r="V145" i="1" l="1"/>
  <c r="X144" i="1"/>
  <c r="Z144" i="1"/>
  <c r="Y144" i="1"/>
  <c r="T245" i="1"/>
  <c r="U245" i="1" s="1"/>
  <c r="R246" i="1"/>
  <c r="R247" i="1" s="1"/>
  <c r="T247" i="1" l="1"/>
  <c r="U247" i="1" s="1"/>
  <c r="R248" i="1"/>
  <c r="V146" i="1"/>
  <c r="Y145" i="1"/>
  <c r="X145" i="1"/>
  <c r="Z145" i="1"/>
  <c r="V147" i="1" l="1"/>
  <c r="Y146" i="1"/>
  <c r="X146" i="1"/>
  <c r="Z146" i="1"/>
  <c r="T248" i="1"/>
  <c r="U248" i="1" s="1"/>
  <c r="R249" i="1"/>
  <c r="R250" i="1" s="1"/>
  <c r="R251" i="1" s="1"/>
  <c r="T251" i="1" l="1"/>
  <c r="U251" i="1" s="1"/>
  <c r="R252" i="1"/>
  <c r="R253" i="1" s="1"/>
  <c r="V148" i="1"/>
  <c r="Z147" i="1"/>
  <c r="Y147" i="1"/>
  <c r="X147" i="1"/>
  <c r="V149" i="1" l="1"/>
  <c r="Z148" i="1"/>
  <c r="Y148" i="1"/>
  <c r="X148" i="1"/>
  <c r="T253" i="1"/>
  <c r="U253" i="1" s="1"/>
  <c r="R254" i="1"/>
  <c r="R255" i="1" s="1"/>
  <c r="R256" i="1" s="1"/>
  <c r="T256" i="1" l="1"/>
  <c r="U256" i="1" s="1"/>
  <c r="R257" i="1"/>
  <c r="V150" i="1"/>
  <c r="Y149" i="1"/>
  <c r="Z149" i="1"/>
  <c r="X149" i="1"/>
  <c r="V151" i="1" l="1"/>
  <c r="Y150" i="1"/>
  <c r="Z150" i="1"/>
  <c r="X150" i="1"/>
  <c r="T257" i="1"/>
  <c r="U257" i="1" s="1"/>
  <c r="R258" i="1"/>
  <c r="T258" i="1" l="1"/>
  <c r="U258" i="1" s="1"/>
  <c r="R259" i="1"/>
  <c r="V152" i="1"/>
  <c r="Y151" i="1"/>
  <c r="Z151" i="1"/>
  <c r="X151" i="1"/>
  <c r="V153" i="1" l="1"/>
  <c r="Y152" i="1"/>
  <c r="Z152" i="1"/>
  <c r="X152" i="1"/>
  <c r="T259" i="1"/>
  <c r="U259" i="1" s="1"/>
  <c r="R260" i="1"/>
  <c r="T260" i="1" l="1"/>
  <c r="U260" i="1" s="1"/>
  <c r="R261" i="1"/>
  <c r="V154" i="1"/>
  <c r="Z153" i="1"/>
  <c r="Y153" i="1"/>
  <c r="X153" i="1"/>
  <c r="V155" i="1" l="1"/>
  <c r="Z154" i="1"/>
  <c r="Y154" i="1"/>
  <c r="X154" i="1"/>
  <c r="T261" i="1"/>
  <c r="U261" i="1" s="1"/>
  <c r="R262" i="1"/>
  <c r="V156" i="1" l="1"/>
  <c r="Y155" i="1"/>
  <c r="Z155" i="1"/>
  <c r="X155" i="1"/>
  <c r="T262" i="1"/>
  <c r="U262" i="1" s="1"/>
  <c r="R263" i="1"/>
  <c r="R264" i="1" s="1"/>
  <c r="R265" i="1" s="1"/>
  <c r="T265" i="1" l="1"/>
  <c r="U265" i="1" s="1"/>
  <c r="R266" i="1"/>
  <c r="R267" i="1" s="1"/>
  <c r="V157" i="1"/>
  <c r="Y156" i="1"/>
  <c r="Z156" i="1"/>
  <c r="X156" i="1"/>
  <c r="V158" i="1" l="1"/>
  <c r="Y157" i="1"/>
  <c r="Z157" i="1"/>
  <c r="X157" i="1"/>
  <c r="T267" i="1"/>
  <c r="U267" i="1" s="1"/>
  <c r="R268" i="1"/>
  <c r="T268" i="1" l="1"/>
  <c r="U268" i="1" s="1"/>
  <c r="R269" i="1"/>
  <c r="R270" i="1" s="1"/>
  <c r="V159" i="1"/>
  <c r="Y158" i="1"/>
  <c r="Z158" i="1"/>
  <c r="X158" i="1"/>
  <c r="T270" i="1" l="1"/>
  <c r="U270" i="1" s="1"/>
  <c r="R271" i="1"/>
  <c r="R272" i="1" s="1"/>
  <c r="V160" i="1"/>
  <c r="Z159" i="1"/>
  <c r="Y159" i="1"/>
  <c r="X159" i="1"/>
  <c r="V161" i="1" l="1"/>
  <c r="Z160" i="1"/>
  <c r="Y160" i="1"/>
  <c r="X160" i="1"/>
  <c r="T272" i="1"/>
  <c r="U272" i="1" s="1"/>
  <c r="R273" i="1"/>
  <c r="T273" i="1" l="1"/>
  <c r="U273" i="1" s="1"/>
  <c r="R274" i="1"/>
  <c r="R275" i="1" s="1"/>
  <c r="V162" i="1"/>
  <c r="Z161" i="1"/>
  <c r="Y161" i="1"/>
  <c r="X161" i="1"/>
  <c r="V163" i="1" l="1"/>
  <c r="Z162" i="1"/>
  <c r="Y162" i="1"/>
  <c r="X162" i="1"/>
  <c r="T275" i="1"/>
  <c r="U275" i="1" s="1"/>
  <c r="R276" i="1"/>
  <c r="T276" i="1" l="1"/>
  <c r="U276" i="1" s="1"/>
  <c r="R277" i="1"/>
  <c r="V164" i="1"/>
  <c r="X163" i="1"/>
  <c r="Z163" i="1"/>
  <c r="Y163" i="1"/>
  <c r="V165" i="1" l="1"/>
  <c r="Z164" i="1"/>
  <c r="Y164" i="1"/>
  <c r="X164" i="1"/>
  <c r="T277" i="1"/>
  <c r="U277" i="1" s="1"/>
  <c r="R278" i="1"/>
  <c r="T278" i="1" l="1"/>
  <c r="U278" i="1" s="1"/>
  <c r="R279" i="1"/>
  <c r="V166" i="1"/>
  <c r="Y165" i="1"/>
  <c r="X165" i="1"/>
  <c r="Z165" i="1"/>
  <c r="V167" i="1" l="1"/>
  <c r="Z166" i="1"/>
  <c r="Y166" i="1"/>
  <c r="X166" i="1"/>
  <c r="T279" i="1"/>
  <c r="U279" i="1" s="1"/>
  <c r="R280" i="1"/>
  <c r="R281" i="1" s="1"/>
  <c r="R282" i="1" s="1"/>
  <c r="T282" i="1" l="1"/>
  <c r="U282" i="1" s="1"/>
  <c r="R283" i="1"/>
  <c r="R284" i="1" s="1"/>
  <c r="R285" i="1" s="1"/>
  <c r="T285" i="1" s="1"/>
  <c r="U285" i="1" s="1"/>
  <c r="V168" i="1"/>
  <c r="Z167" i="1"/>
  <c r="Y167" i="1"/>
  <c r="X167" i="1"/>
  <c r="V169" i="1" l="1"/>
  <c r="Z168" i="1"/>
  <c r="Y168" i="1"/>
  <c r="X168" i="1"/>
  <c r="V170" i="1" l="1"/>
  <c r="X169" i="1"/>
  <c r="Z169" i="1"/>
  <c r="Y169" i="1"/>
  <c r="V171" i="1" l="1"/>
  <c r="Z170" i="1"/>
  <c r="Y170" i="1"/>
  <c r="X170" i="1"/>
  <c r="V172" i="1" l="1"/>
  <c r="Z171" i="1"/>
  <c r="Y171" i="1"/>
  <c r="X171" i="1"/>
  <c r="V173" i="1" l="1"/>
  <c r="Z172" i="1"/>
  <c r="Y172" i="1"/>
  <c r="X172" i="1"/>
  <c r="V174" i="1" l="1"/>
  <c r="X173" i="1"/>
  <c r="Z173" i="1"/>
  <c r="Y173" i="1"/>
  <c r="V175" i="1" l="1"/>
  <c r="X174" i="1"/>
  <c r="Z174" i="1"/>
  <c r="Y174" i="1"/>
  <c r="V176" i="1" l="1"/>
  <c r="Z175" i="1"/>
  <c r="Y175" i="1"/>
  <c r="X175" i="1"/>
  <c r="V177" i="1" l="1"/>
  <c r="X176" i="1"/>
  <c r="Z176" i="1"/>
  <c r="Y176" i="1"/>
  <c r="V178" i="1" l="1"/>
  <c r="Z177" i="1"/>
  <c r="Y177" i="1"/>
  <c r="X177" i="1"/>
  <c r="V179" i="1" l="1"/>
  <c r="Y178" i="1"/>
  <c r="Z178" i="1"/>
  <c r="X178" i="1"/>
  <c r="V180" i="1" l="1"/>
  <c r="Y179" i="1"/>
  <c r="Z179" i="1"/>
  <c r="X179" i="1"/>
  <c r="V181" i="1" l="1"/>
  <c r="X180" i="1"/>
  <c r="Y180" i="1"/>
  <c r="Z180" i="1"/>
  <c r="V182" i="1" l="1"/>
  <c r="X181" i="1"/>
  <c r="Y181" i="1"/>
  <c r="Z181" i="1"/>
  <c r="V183" i="1" l="1"/>
  <c r="Z182" i="1"/>
  <c r="X182" i="1"/>
  <c r="Y182" i="1"/>
  <c r="V184" i="1" l="1"/>
  <c r="X183" i="1"/>
  <c r="Z183" i="1"/>
  <c r="Y183" i="1"/>
  <c r="V185" i="1" l="1"/>
  <c r="Z184" i="1"/>
  <c r="Y184" i="1"/>
  <c r="X184" i="1"/>
  <c r="V186" i="1" l="1"/>
  <c r="X185" i="1"/>
  <c r="Y185" i="1"/>
  <c r="Z185" i="1"/>
  <c r="V187" i="1" l="1"/>
  <c r="Y186" i="1"/>
  <c r="X186" i="1"/>
  <c r="Z186" i="1"/>
  <c r="V188" i="1" l="1"/>
  <c r="Y187" i="1"/>
  <c r="X187" i="1"/>
  <c r="Z187" i="1"/>
  <c r="V189" i="1" l="1"/>
  <c r="Z188" i="1"/>
  <c r="Y188" i="1"/>
  <c r="X188" i="1"/>
  <c r="V190" i="1" l="1"/>
  <c r="X189" i="1"/>
  <c r="Y189" i="1"/>
  <c r="Z189" i="1"/>
  <c r="V191" i="1" l="1"/>
  <c r="X190" i="1"/>
  <c r="Y190" i="1"/>
  <c r="Z190" i="1"/>
  <c r="V192" i="1" l="1"/>
  <c r="Z191" i="1"/>
  <c r="X191" i="1"/>
  <c r="Y191" i="1"/>
  <c r="V193" i="1" l="1"/>
  <c r="Z192" i="1"/>
  <c r="X192" i="1"/>
  <c r="Y192" i="1"/>
  <c r="V194" i="1" l="1"/>
  <c r="Z193" i="1"/>
  <c r="X193" i="1"/>
  <c r="Y193" i="1"/>
  <c r="V195" i="1" l="1"/>
  <c r="Y194" i="1"/>
  <c r="Z194" i="1"/>
  <c r="X194" i="1"/>
  <c r="V196" i="1" l="1"/>
  <c r="Z195" i="1"/>
  <c r="Y195" i="1"/>
  <c r="X195" i="1"/>
  <c r="V197" i="1" l="1"/>
  <c r="Z196" i="1"/>
  <c r="Y196" i="1"/>
  <c r="X196" i="1"/>
  <c r="V198" i="1" l="1"/>
  <c r="X197" i="1"/>
  <c r="Z197" i="1"/>
  <c r="Y197" i="1"/>
  <c r="V199" i="1" l="1"/>
  <c r="X198" i="1"/>
  <c r="Y198" i="1"/>
  <c r="Z198" i="1"/>
  <c r="V200" i="1" l="1"/>
  <c r="Z199" i="1"/>
  <c r="X199" i="1"/>
  <c r="Y199" i="1"/>
  <c r="V201" i="1" l="1"/>
  <c r="Z200" i="1"/>
  <c r="X200" i="1"/>
  <c r="Y200" i="1"/>
  <c r="V202" i="1" l="1"/>
  <c r="Z201" i="1"/>
  <c r="X201" i="1"/>
  <c r="Y201" i="1"/>
  <c r="V203" i="1" l="1"/>
  <c r="Y202" i="1"/>
  <c r="Z202" i="1"/>
  <c r="X202" i="1"/>
  <c r="V204" i="1" l="1"/>
  <c r="Z203" i="1"/>
  <c r="X203" i="1"/>
  <c r="Y203" i="1"/>
  <c r="V205" i="1" l="1"/>
  <c r="Y204" i="1"/>
  <c r="Z204" i="1"/>
  <c r="X204" i="1"/>
  <c r="Y205" i="1" l="1"/>
  <c r="Z205" i="1"/>
  <c r="V206" i="1"/>
  <c r="X205" i="1"/>
  <c r="V207" i="1" l="1"/>
  <c r="X206" i="1"/>
  <c r="Y206" i="1"/>
  <c r="Z206" i="1"/>
  <c r="V208" i="1" l="1"/>
  <c r="X207" i="1"/>
  <c r="Y207" i="1"/>
  <c r="Z207" i="1"/>
  <c r="V209" i="1" l="1"/>
  <c r="Z208" i="1"/>
  <c r="X208" i="1"/>
  <c r="Y208" i="1"/>
  <c r="V210" i="1" l="1"/>
  <c r="Y209" i="1"/>
  <c r="X209" i="1"/>
  <c r="Z209" i="1"/>
  <c r="V211" i="1" l="1"/>
  <c r="Y210" i="1"/>
  <c r="X210" i="1"/>
  <c r="Z210" i="1"/>
  <c r="V212" i="1" l="1"/>
  <c r="Z211" i="1"/>
  <c r="X211" i="1"/>
  <c r="Y211" i="1"/>
  <c r="V213" i="1" l="1"/>
  <c r="Z212" i="1"/>
  <c r="Y212" i="1"/>
  <c r="X212" i="1"/>
  <c r="V214" i="1" l="1"/>
  <c r="X213" i="1"/>
  <c r="Z213" i="1"/>
  <c r="Y213" i="1"/>
  <c r="V215" i="1" l="1"/>
  <c r="Z214" i="1"/>
  <c r="Y214" i="1"/>
  <c r="X214" i="1"/>
  <c r="Y215" i="1" l="1"/>
  <c r="V216" i="1"/>
  <c r="Z215" i="1"/>
  <c r="X215" i="1"/>
  <c r="V217" i="1" l="1"/>
  <c r="Z216" i="1"/>
  <c r="Y216" i="1"/>
  <c r="X216" i="1"/>
  <c r="V218" i="1" l="1"/>
  <c r="Y217" i="1"/>
  <c r="Z217" i="1"/>
  <c r="X217" i="1"/>
  <c r="V219" i="1" l="1"/>
  <c r="Z218" i="1"/>
  <c r="Y218" i="1"/>
  <c r="X218" i="1"/>
  <c r="V220" i="1" l="1"/>
  <c r="X219" i="1"/>
  <c r="Z219" i="1"/>
  <c r="Y219" i="1"/>
  <c r="V221" i="1" l="1"/>
  <c r="Z220" i="1"/>
  <c r="Y220" i="1"/>
  <c r="X220" i="1"/>
  <c r="Z221" i="1" l="1"/>
  <c r="X221" i="1"/>
  <c r="V222" i="1"/>
  <c r="Y221" i="1"/>
  <c r="Y222" i="1" l="1"/>
  <c r="V223" i="1"/>
  <c r="X222" i="1"/>
  <c r="Z222" i="1"/>
  <c r="Y223" i="1" l="1"/>
  <c r="Z223" i="1"/>
  <c r="X223" i="1"/>
  <c r="V224" i="1"/>
  <c r="V225" i="1" l="1"/>
  <c r="Z224" i="1"/>
  <c r="X224" i="1"/>
  <c r="Y224" i="1"/>
  <c r="V226" i="1" l="1"/>
  <c r="Z225" i="1"/>
  <c r="Y225" i="1"/>
  <c r="X225" i="1"/>
  <c r="V227" i="1" l="1"/>
  <c r="Z226" i="1"/>
  <c r="X226" i="1"/>
  <c r="Y226" i="1"/>
  <c r="Y227" i="1" l="1"/>
  <c r="V228" i="1"/>
  <c r="Z227" i="1"/>
  <c r="X227" i="1"/>
  <c r="Y228" i="1" l="1"/>
  <c r="V229" i="1"/>
  <c r="X228" i="1"/>
  <c r="Z228" i="1"/>
  <c r="Z229" i="1" l="1"/>
  <c r="X229" i="1"/>
  <c r="Y229" i="1"/>
  <c r="V230" i="1"/>
  <c r="V231" i="1" l="1"/>
  <c r="Z230" i="1"/>
  <c r="Y230" i="1"/>
  <c r="X230" i="1"/>
  <c r="V232" i="1" l="1"/>
  <c r="Y231" i="1"/>
  <c r="X231" i="1"/>
  <c r="Z231" i="1"/>
  <c r="V233" i="1" l="1"/>
  <c r="X232" i="1"/>
  <c r="Y232" i="1"/>
  <c r="Z232" i="1"/>
  <c r="V234" i="1" l="1"/>
  <c r="X233" i="1"/>
  <c r="Y233" i="1"/>
  <c r="Z233" i="1"/>
  <c r="V235" i="1" l="1"/>
  <c r="X234" i="1"/>
  <c r="Y234" i="1"/>
  <c r="Z234" i="1"/>
  <c r="V236" i="1" l="1"/>
  <c r="X235" i="1"/>
  <c r="Y235" i="1"/>
  <c r="Z235" i="1"/>
  <c r="V237" i="1" l="1"/>
  <c r="X236" i="1"/>
  <c r="Y236" i="1"/>
  <c r="Z236" i="1"/>
  <c r="V238" i="1" l="1"/>
  <c r="X237" i="1"/>
  <c r="Y237" i="1"/>
  <c r="Z237" i="1"/>
  <c r="V239" i="1" l="1"/>
  <c r="X238" i="1"/>
  <c r="Y238" i="1"/>
  <c r="Z238" i="1"/>
  <c r="V240" i="1" l="1"/>
  <c r="X239" i="1"/>
  <c r="Y239" i="1"/>
  <c r="Z239" i="1"/>
  <c r="V241" i="1" l="1"/>
  <c r="X240" i="1"/>
  <c r="Y240" i="1"/>
  <c r="Z240" i="1"/>
  <c r="V242" i="1" l="1"/>
  <c r="X241" i="1"/>
  <c r="Y241" i="1"/>
  <c r="Z241" i="1"/>
  <c r="V243" i="1" l="1"/>
  <c r="X242" i="1"/>
  <c r="Y242" i="1"/>
  <c r="Z242" i="1"/>
  <c r="V244" i="1" l="1"/>
  <c r="X243" i="1"/>
  <c r="Y243" i="1"/>
  <c r="Z243" i="1"/>
  <c r="V245" i="1" l="1"/>
  <c r="X244" i="1"/>
  <c r="Y244" i="1"/>
  <c r="Z244" i="1"/>
  <c r="V246" i="1" l="1"/>
  <c r="X245" i="1"/>
  <c r="Y245" i="1"/>
  <c r="Z245" i="1"/>
  <c r="V247" i="1" l="1"/>
  <c r="X246" i="1"/>
  <c r="Y246" i="1"/>
  <c r="Z246" i="1"/>
  <c r="V248" i="1" l="1"/>
  <c r="X247" i="1"/>
  <c r="Y247" i="1"/>
  <c r="Z247" i="1"/>
  <c r="V249" i="1" l="1"/>
  <c r="X248" i="1"/>
  <c r="Y248" i="1"/>
  <c r="Z248" i="1"/>
  <c r="V250" i="1" l="1"/>
  <c r="X249" i="1"/>
  <c r="Y249" i="1"/>
  <c r="Z249" i="1"/>
  <c r="X250" i="1" l="1"/>
  <c r="V251" i="1"/>
  <c r="Y250" i="1"/>
  <c r="Z250" i="1"/>
  <c r="V252" i="1" l="1"/>
  <c r="X251" i="1"/>
  <c r="Y251" i="1"/>
  <c r="Z251" i="1"/>
  <c r="V253" i="1" l="1"/>
  <c r="X252" i="1"/>
  <c r="Y252" i="1"/>
  <c r="Z252" i="1"/>
  <c r="V254" i="1" l="1"/>
  <c r="X253" i="1"/>
  <c r="Y253" i="1"/>
  <c r="Z253" i="1"/>
  <c r="V255" i="1" l="1"/>
  <c r="X254" i="1"/>
  <c r="Y254" i="1"/>
  <c r="Z254" i="1"/>
  <c r="X255" i="1" l="1"/>
  <c r="V256" i="1"/>
  <c r="Y255" i="1"/>
  <c r="Z255" i="1"/>
  <c r="V257" i="1" l="1"/>
  <c r="X256" i="1"/>
  <c r="Y256" i="1"/>
  <c r="Z256" i="1"/>
  <c r="V258" i="1" l="1"/>
  <c r="X257" i="1"/>
  <c r="Y257" i="1"/>
  <c r="Z257" i="1"/>
  <c r="V259" i="1" l="1"/>
  <c r="X258" i="1"/>
  <c r="Y258" i="1"/>
  <c r="Z258" i="1"/>
  <c r="V260" i="1" l="1"/>
  <c r="X259" i="1"/>
  <c r="Y259" i="1"/>
  <c r="Z259" i="1"/>
  <c r="V261" i="1" l="1"/>
  <c r="X260" i="1"/>
  <c r="Y260" i="1"/>
  <c r="Z260" i="1"/>
  <c r="V262" i="1" l="1"/>
  <c r="X261" i="1"/>
  <c r="Y261" i="1"/>
  <c r="Z261" i="1"/>
  <c r="V263" i="1" l="1"/>
  <c r="X262" i="1"/>
  <c r="Y262" i="1"/>
  <c r="Z262" i="1"/>
  <c r="V264" i="1" l="1"/>
  <c r="X263" i="1"/>
  <c r="Y263" i="1"/>
  <c r="Z263" i="1"/>
  <c r="X264" i="1" l="1"/>
  <c r="V265" i="1"/>
  <c r="Y264" i="1"/>
  <c r="Z264" i="1"/>
  <c r="V266" i="1" l="1"/>
  <c r="X265" i="1"/>
  <c r="Y265" i="1"/>
  <c r="Z265" i="1"/>
  <c r="V267" i="1" l="1"/>
  <c r="X266" i="1"/>
  <c r="Y266" i="1"/>
  <c r="Z266" i="1"/>
  <c r="V268" i="1" l="1"/>
  <c r="X267" i="1"/>
  <c r="Y267" i="1"/>
  <c r="Z267" i="1"/>
  <c r="V269" i="1" l="1"/>
  <c r="X268" i="1"/>
  <c r="Y268" i="1"/>
  <c r="Z268" i="1"/>
  <c r="V270" i="1" l="1"/>
  <c r="X269" i="1"/>
  <c r="Y269" i="1"/>
  <c r="Z269" i="1"/>
  <c r="V271" i="1" l="1"/>
  <c r="X270" i="1"/>
  <c r="Y270" i="1"/>
  <c r="Z270" i="1"/>
  <c r="V272" i="1" l="1"/>
  <c r="X271" i="1"/>
  <c r="Y271" i="1"/>
  <c r="Z271" i="1"/>
  <c r="V273" i="1" l="1"/>
  <c r="X272" i="1"/>
  <c r="Y272" i="1"/>
  <c r="Z272" i="1"/>
  <c r="V274" i="1" l="1"/>
  <c r="X273" i="1"/>
  <c r="Y273" i="1"/>
  <c r="Z273" i="1"/>
  <c r="V275" i="1" l="1"/>
  <c r="X274" i="1"/>
  <c r="Y274" i="1"/>
  <c r="Z274" i="1"/>
  <c r="V276" i="1" l="1"/>
  <c r="X275" i="1"/>
  <c r="Y275" i="1"/>
  <c r="Z275" i="1"/>
  <c r="V277" i="1" l="1"/>
  <c r="X276" i="1"/>
  <c r="Y276" i="1"/>
  <c r="Z276" i="1"/>
  <c r="V278" i="1" l="1"/>
  <c r="X277" i="1"/>
  <c r="Y277" i="1"/>
  <c r="Z277" i="1"/>
  <c r="V279" i="1" l="1"/>
  <c r="X278" i="1"/>
  <c r="Y278" i="1"/>
  <c r="Z278" i="1"/>
  <c r="V280" i="1" l="1"/>
  <c r="X279" i="1"/>
  <c r="Y279" i="1"/>
  <c r="Z279" i="1"/>
  <c r="V281" i="1" l="1"/>
  <c r="X280" i="1"/>
  <c r="Y280" i="1"/>
  <c r="Z280" i="1"/>
  <c r="X281" i="1" l="1"/>
  <c r="V282" i="1"/>
  <c r="Y281" i="1"/>
  <c r="Z281" i="1"/>
  <c r="V283" i="1" l="1"/>
  <c r="X282" i="1"/>
  <c r="Y282" i="1"/>
  <c r="Z282" i="1"/>
  <c r="V284" i="1" l="1"/>
  <c r="X283" i="1"/>
  <c r="Y283" i="1"/>
  <c r="Z283" i="1"/>
  <c r="X284" i="1" l="1"/>
  <c r="V285" i="1"/>
  <c r="Y284" i="1"/>
  <c r="Z284" i="1"/>
  <c r="V286" i="1" l="1"/>
  <c r="X285" i="1"/>
  <c r="Y285" i="1"/>
  <c r="Z285" i="1"/>
  <c r="V287" i="1" l="1"/>
  <c r="Z286" i="1"/>
  <c r="X286" i="1"/>
  <c r="Y286" i="1"/>
  <c r="V288" i="1" l="1"/>
  <c r="Z287" i="1"/>
  <c r="X287" i="1"/>
  <c r="Y287" i="1"/>
  <c r="Z288" i="1" l="1"/>
  <c r="Y288" i="1"/>
  <c r="X288" i="1"/>
  <c r="V289" i="1"/>
  <c r="Z289" i="1" l="1"/>
  <c r="X289" i="1"/>
  <c r="Y289" i="1"/>
  <c r="V290" i="1"/>
  <c r="V291" i="1" l="1"/>
  <c r="X290" i="1"/>
  <c r="Y290" i="1"/>
  <c r="Z290" i="1"/>
  <c r="V292" i="1" l="1"/>
  <c r="Z291" i="1"/>
  <c r="Y291" i="1"/>
  <c r="X291" i="1"/>
  <c r="V293" i="1" l="1"/>
  <c r="X292" i="1"/>
  <c r="Z292" i="1"/>
  <c r="Y292" i="1"/>
  <c r="V294" i="1" l="1"/>
  <c r="Z293" i="1"/>
  <c r="X293" i="1"/>
  <c r="Y293" i="1"/>
  <c r="V295" i="1" l="1"/>
  <c r="Z294" i="1"/>
  <c r="Y294" i="1"/>
  <c r="X294" i="1"/>
  <c r="V296" i="1" l="1"/>
  <c r="Z295" i="1"/>
  <c r="Y295" i="1"/>
  <c r="X295" i="1"/>
  <c r="V297" i="1" l="1"/>
  <c r="Z296" i="1"/>
  <c r="Y296" i="1"/>
  <c r="X296" i="1"/>
  <c r="V298" i="1" l="1"/>
  <c r="Z297" i="1"/>
  <c r="Y297" i="1"/>
  <c r="X297" i="1"/>
  <c r="V299" i="1" l="1"/>
  <c r="Z298" i="1"/>
  <c r="Y298" i="1"/>
  <c r="X298" i="1"/>
  <c r="V300" i="1" l="1"/>
  <c r="Z299" i="1"/>
  <c r="Y299" i="1"/>
  <c r="X299" i="1"/>
  <c r="V301" i="1" l="1"/>
  <c r="Y300" i="1"/>
  <c r="X300" i="1"/>
  <c r="Z300" i="1"/>
  <c r="V302" i="1" l="1"/>
  <c r="Z301" i="1"/>
  <c r="Y301" i="1"/>
  <c r="X301" i="1"/>
  <c r="V303" i="1" l="1"/>
  <c r="Z302" i="1"/>
  <c r="X302" i="1"/>
  <c r="Y302" i="1"/>
  <c r="V304" i="1" l="1"/>
  <c r="Z303" i="1"/>
  <c r="Y303" i="1"/>
  <c r="X303" i="1"/>
  <c r="V305" i="1" l="1"/>
  <c r="Z304" i="1"/>
  <c r="Y304" i="1"/>
  <c r="X304" i="1"/>
  <c r="V306" i="1" l="1"/>
  <c r="Z305" i="1"/>
  <c r="X305" i="1"/>
  <c r="Y305" i="1"/>
  <c r="V307" i="1" l="1"/>
  <c r="Y306" i="1"/>
  <c r="X306" i="1"/>
  <c r="Z306" i="1"/>
  <c r="V308" i="1" l="1"/>
  <c r="Z307" i="1"/>
  <c r="Y307" i="1"/>
  <c r="X307" i="1"/>
  <c r="V309" i="1" l="1"/>
  <c r="Z308" i="1"/>
  <c r="Y308" i="1"/>
  <c r="X308" i="1"/>
  <c r="V310" i="1" l="1"/>
  <c r="Y309" i="1"/>
  <c r="X309" i="1"/>
  <c r="Z309" i="1"/>
  <c r="V311" i="1" l="1"/>
  <c r="Y310" i="1"/>
  <c r="Z310" i="1"/>
  <c r="X310" i="1"/>
  <c r="V312" i="1" l="1"/>
  <c r="Y311" i="1"/>
  <c r="Z311" i="1"/>
  <c r="X311" i="1"/>
  <c r="V313" i="1" l="1"/>
  <c r="Z312" i="1"/>
  <c r="Y312" i="1"/>
  <c r="X312" i="1"/>
  <c r="V314" i="1" l="1"/>
  <c r="Z313" i="1"/>
  <c r="Y313" i="1"/>
  <c r="X313" i="1"/>
  <c r="V315" i="1" l="1"/>
  <c r="Y314" i="1"/>
  <c r="Z314" i="1"/>
  <c r="X314" i="1"/>
  <c r="V316" i="1" l="1"/>
  <c r="Z315" i="1"/>
  <c r="Y315" i="1"/>
  <c r="X315" i="1"/>
  <c r="V317" i="1" l="1"/>
  <c r="Z316" i="1"/>
  <c r="Y316" i="1"/>
  <c r="X316" i="1"/>
  <c r="V318" i="1" l="1"/>
  <c r="Z317" i="1"/>
  <c r="Y317" i="1"/>
  <c r="X317" i="1"/>
  <c r="V319" i="1" l="1"/>
  <c r="Z318" i="1"/>
  <c r="Y318" i="1"/>
  <c r="X318" i="1"/>
  <c r="V320" i="1" l="1"/>
  <c r="Z319" i="1"/>
  <c r="Y319" i="1"/>
  <c r="X319" i="1"/>
  <c r="V321" i="1" l="1"/>
  <c r="Y320" i="1"/>
  <c r="X320" i="1"/>
  <c r="Z320" i="1"/>
  <c r="V322" i="1" l="1"/>
  <c r="Y321" i="1"/>
  <c r="X321" i="1"/>
  <c r="Z321" i="1"/>
  <c r="V323" i="1" l="1"/>
  <c r="Y322" i="1"/>
  <c r="Z322" i="1"/>
  <c r="X322" i="1"/>
  <c r="V324" i="1" l="1"/>
  <c r="Z323" i="1"/>
  <c r="Y323" i="1"/>
  <c r="X323" i="1"/>
  <c r="V325" i="1" l="1"/>
  <c r="Y324" i="1"/>
  <c r="Z324" i="1"/>
  <c r="X324" i="1"/>
  <c r="V326" i="1" l="1"/>
  <c r="Z325" i="1"/>
  <c r="Y325" i="1"/>
  <c r="X325" i="1"/>
  <c r="V327" i="1" l="1"/>
  <c r="Z326" i="1"/>
  <c r="X326" i="1"/>
  <c r="Y326" i="1"/>
  <c r="V328" i="1" l="1"/>
  <c r="Z327" i="1"/>
  <c r="Y327" i="1"/>
  <c r="X327" i="1"/>
  <c r="V329" i="1" l="1"/>
  <c r="Z328" i="1"/>
  <c r="Y328" i="1"/>
  <c r="X328" i="1"/>
  <c r="V330" i="1" l="1"/>
  <c r="Z329" i="1"/>
  <c r="Y329" i="1"/>
  <c r="X329" i="1"/>
  <c r="V331" i="1" l="1"/>
  <c r="Z330" i="1"/>
  <c r="X330" i="1"/>
  <c r="Y330" i="1"/>
  <c r="V332" i="1" l="1"/>
  <c r="Z331" i="1"/>
  <c r="Y331" i="1"/>
  <c r="X331" i="1"/>
  <c r="V333" i="1" l="1"/>
  <c r="Y332" i="1"/>
  <c r="X332" i="1"/>
  <c r="Z332" i="1"/>
  <c r="V334" i="1" l="1"/>
  <c r="Y333" i="1"/>
  <c r="X333" i="1"/>
  <c r="Z333" i="1"/>
  <c r="V335" i="1" l="1"/>
  <c r="Z334" i="1"/>
  <c r="Y334" i="1"/>
  <c r="X334" i="1"/>
  <c r="V336" i="1" l="1"/>
  <c r="Z335" i="1"/>
  <c r="Y335" i="1"/>
  <c r="X335" i="1"/>
  <c r="V337" i="1" l="1"/>
  <c r="Z336" i="1"/>
  <c r="Y336" i="1"/>
  <c r="X336" i="1"/>
  <c r="V338" i="1" l="1"/>
  <c r="X337" i="1"/>
  <c r="Z337" i="1"/>
  <c r="Y337" i="1"/>
  <c r="V339" i="1" l="1"/>
  <c r="Z338" i="1"/>
  <c r="Y338" i="1"/>
  <c r="X338" i="1"/>
  <c r="V340" i="1" l="1"/>
  <c r="Z339" i="1"/>
  <c r="Y339" i="1"/>
  <c r="X339" i="1"/>
  <c r="V341" i="1" l="1"/>
  <c r="X340" i="1"/>
  <c r="Z340" i="1"/>
  <c r="Y340" i="1"/>
  <c r="V342" i="1" l="1"/>
  <c r="Y341" i="1"/>
  <c r="Z341" i="1"/>
  <c r="X341" i="1"/>
  <c r="V343" i="1" l="1"/>
  <c r="X342" i="1"/>
  <c r="Z342" i="1"/>
  <c r="Y342" i="1"/>
  <c r="V344" i="1" l="1"/>
  <c r="Z343" i="1"/>
  <c r="X343" i="1"/>
  <c r="Y343" i="1"/>
  <c r="V345" i="1" l="1"/>
  <c r="Z344" i="1"/>
  <c r="Y344" i="1"/>
  <c r="X344" i="1"/>
  <c r="V346" i="1" l="1"/>
  <c r="V347" i="1" s="1"/>
  <c r="X345" i="1"/>
  <c r="Z345" i="1"/>
  <c r="Y345" i="1"/>
  <c r="Z347" i="1" l="1"/>
  <c r="X347" i="1"/>
  <c r="V348" i="1"/>
  <c r="Y347" i="1"/>
  <c r="Z346" i="1"/>
  <c r="X346" i="1"/>
  <c r="Y346" i="1"/>
  <c r="X348" i="1" l="1"/>
  <c r="V349" i="1"/>
  <c r="Y348" i="1"/>
  <c r="Z348" i="1"/>
  <c r="X349" i="1" l="1"/>
  <c r="V350" i="1"/>
  <c r="Z349" i="1"/>
  <c r="Y349" i="1"/>
  <c r="V351" i="1" l="1"/>
  <c r="Y350" i="1"/>
  <c r="X350" i="1"/>
  <c r="Z350" i="1"/>
  <c r="Y351" i="1" l="1"/>
  <c r="X351" i="1"/>
  <c r="V352" i="1"/>
  <c r="Z351" i="1"/>
  <c r="Z352" i="1" l="1"/>
  <c r="X352" i="1"/>
  <c r="Y352" i="1"/>
  <c r="V353" i="1"/>
  <c r="V354" i="1" l="1"/>
  <c r="Z353" i="1"/>
  <c r="X353" i="1"/>
  <c r="Y353" i="1"/>
  <c r="V355" i="1" l="1"/>
  <c r="Y354" i="1"/>
  <c r="X354" i="1"/>
  <c r="Z354" i="1"/>
  <c r="Y355" i="1" l="1"/>
  <c r="Z355" i="1"/>
  <c r="X355" i="1"/>
  <c r="V356" i="1"/>
  <c r="V357" i="1" l="1"/>
  <c r="Z356" i="1"/>
  <c r="X356" i="1"/>
  <c r="Y356" i="1"/>
  <c r="Z357" i="1" l="1"/>
  <c r="V358" i="1"/>
  <c r="Y357" i="1"/>
  <c r="X357" i="1"/>
  <c r="V359" i="1" l="1"/>
  <c r="Y358" i="1"/>
  <c r="X358" i="1"/>
  <c r="Z358" i="1"/>
  <c r="Z359" i="1" l="1"/>
  <c r="V360" i="1"/>
  <c r="X359" i="1"/>
  <c r="Y359" i="1"/>
  <c r="X360" i="1" l="1"/>
  <c r="V361" i="1"/>
  <c r="Z360" i="1"/>
  <c r="Y360" i="1"/>
  <c r="V362" i="1" l="1"/>
  <c r="Z361" i="1"/>
  <c r="Y361" i="1"/>
  <c r="X361" i="1"/>
  <c r="Y362" i="1" l="1"/>
  <c r="X362" i="1"/>
  <c r="Z362" i="1"/>
  <c r="V363" i="1"/>
  <c r="Z363" i="1" l="1"/>
  <c r="Y363" i="1"/>
  <c r="V364" i="1"/>
  <c r="X363" i="1"/>
  <c r="X364" i="1" l="1"/>
  <c r="Z364" i="1"/>
  <c r="Y364" i="1"/>
  <c r="V365" i="1"/>
  <c r="Z365" i="1" l="1"/>
  <c r="Y365" i="1"/>
  <c r="X365" i="1"/>
  <c r="V366" i="1"/>
  <c r="V367" i="1" l="1"/>
  <c r="Y366" i="1"/>
  <c r="X366" i="1"/>
  <c r="Z366" i="1"/>
  <c r="V368" i="1" l="1"/>
  <c r="X367" i="1"/>
  <c r="Z367" i="1"/>
  <c r="Y367" i="1"/>
  <c r="Z368" i="1" l="1"/>
  <c r="X368" i="1"/>
  <c r="Y368" i="1"/>
  <c r="V369" i="1"/>
  <c r="Z369" i="1" l="1"/>
  <c r="X369" i="1"/>
  <c r="Y369" i="1"/>
  <c r="V370" i="1"/>
  <c r="V371" i="1" l="1"/>
  <c r="X370" i="1"/>
  <c r="Y370" i="1"/>
  <c r="Z370" i="1"/>
  <c r="V372" i="1" l="1"/>
  <c r="Y371" i="1"/>
  <c r="X371" i="1"/>
  <c r="Z371" i="1"/>
  <c r="Z372" i="1" l="1"/>
  <c r="Y372" i="1"/>
  <c r="X372" i="1"/>
  <c r="V373" i="1"/>
  <c r="V374" i="1" l="1"/>
  <c r="Z373" i="1"/>
  <c r="Y373" i="1"/>
  <c r="X373" i="1"/>
  <c r="V375" i="1" l="1"/>
  <c r="Y374" i="1"/>
  <c r="Z374" i="1"/>
  <c r="X374" i="1"/>
  <c r="V376" i="1" l="1"/>
  <c r="X375" i="1"/>
  <c r="Y375" i="1"/>
  <c r="Z375" i="1"/>
  <c r="Y376" i="1" l="1"/>
  <c r="V377" i="1"/>
  <c r="Z376" i="1"/>
  <c r="X376" i="1"/>
  <c r="X377" i="1" l="1"/>
  <c r="V378" i="1"/>
  <c r="Z377" i="1"/>
  <c r="Y377" i="1"/>
  <c r="V379" i="1" l="1"/>
  <c r="Y378" i="1"/>
  <c r="X378" i="1"/>
  <c r="Z378" i="1"/>
  <c r="Y379" i="1" l="1"/>
  <c r="X379" i="1"/>
  <c r="Z379" i="1"/>
  <c r="V380" i="1"/>
  <c r="Z380" i="1" l="1"/>
  <c r="V381" i="1"/>
  <c r="Y380" i="1"/>
  <c r="X380" i="1"/>
  <c r="V382" i="1" l="1"/>
  <c r="Z381" i="1"/>
  <c r="Y381" i="1"/>
  <c r="X381" i="1"/>
  <c r="Z382" i="1" l="1"/>
  <c r="Y382" i="1"/>
  <c r="X382" i="1"/>
  <c r="V383" i="1"/>
  <c r="Z383" i="1" l="1"/>
  <c r="X383" i="1"/>
  <c r="V384" i="1"/>
  <c r="Y383" i="1"/>
  <c r="V385" i="1" l="1"/>
  <c r="Z384" i="1"/>
  <c r="Y384" i="1"/>
  <c r="X384" i="1"/>
  <c r="Z385" i="1" l="1"/>
  <c r="V386" i="1"/>
  <c r="X385" i="1"/>
  <c r="Y385" i="1"/>
  <c r="X386" i="1" l="1"/>
  <c r="V387" i="1"/>
  <c r="Z386" i="1"/>
  <c r="Y386" i="1"/>
  <c r="V388" i="1" l="1"/>
  <c r="Z387" i="1"/>
  <c r="X387" i="1"/>
  <c r="Y387" i="1"/>
  <c r="Y388" i="1" l="1"/>
  <c r="X388" i="1"/>
  <c r="V389" i="1"/>
  <c r="Z388" i="1"/>
  <c r="V390" i="1" l="1"/>
  <c r="Z389" i="1"/>
  <c r="X389" i="1"/>
  <c r="Y389" i="1"/>
  <c r="V391" i="1" l="1"/>
  <c r="Z390" i="1"/>
  <c r="X390" i="1"/>
  <c r="Y390" i="1"/>
  <c r="V392" i="1" l="1"/>
  <c r="X391" i="1"/>
  <c r="Z391" i="1"/>
  <c r="Y391" i="1"/>
  <c r="Z392" i="1" l="1"/>
  <c r="V393" i="1"/>
  <c r="Y392" i="1"/>
  <c r="X392" i="1"/>
  <c r="Z393" i="1" l="1"/>
  <c r="V394" i="1"/>
  <c r="Y393" i="1"/>
  <c r="X393" i="1"/>
  <c r="Y394" i="1" l="1"/>
  <c r="X394" i="1"/>
  <c r="V395" i="1"/>
  <c r="Z394" i="1"/>
  <c r="Z395" i="1" l="1"/>
  <c r="Y395" i="1"/>
  <c r="X395" i="1"/>
  <c r="V396" i="1"/>
  <c r="V397" i="1" l="1"/>
  <c r="X396" i="1"/>
  <c r="Z396" i="1"/>
  <c r="Y396" i="1"/>
  <c r="V398" i="1" l="1"/>
  <c r="X397" i="1"/>
  <c r="Y397" i="1"/>
  <c r="Z397" i="1"/>
  <c r="V399" i="1" l="1"/>
  <c r="X398" i="1"/>
  <c r="Y398" i="1"/>
  <c r="Z398" i="1"/>
  <c r="V400" i="1" l="1"/>
  <c r="Y399" i="1"/>
  <c r="Z399" i="1"/>
  <c r="X399" i="1"/>
  <c r="V401" i="1" l="1"/>
  <c r="Z400" i="1"/>
  <c r="Y400" i="1"/>
  <c r="X400" i="1"/>
  <c r="Z401" i="1" l="1"/>
  <c r="Y401" i="1"/>
  <c r="X401" i="1"/>
  <c r="V402" i="1"/>
  <c r="Z402" i="1" l="1"/>
  <c r="Y402" i="1"/>
  <c r="X402" i="1"/>
  <c r="V403" i="1"/>
  <c r="Y403" i="1" l="1"/>
  <c r="X403" i="1"/>
  <c r="Z403" i="1"/>
  <c r="V404" i="1"/>
  <c r="V405" i="1" l="1"/>
  <c r="X404" i="1"/>
  <c r="Z404" i="1"/>
  <c r="Y404" i="1"/>
  <c r="X405" i="1" l="1"/>
  <c r="V406" i="1"/>
  <c r="Z405" i="1"/>
  <c r="Y405" i="1"/>
  <c r="Y406" i="1" l="1"/>
  <c r="V407" i="1"/>
  <c r="X406" i="1"/>
  <c r="Z406" i="1"/>
  <c r="Z407" i="1" l="1"/>
  <c r="X407" i="1"/>
  <c r="V408" i="1"/>
  <c r="Y407" i="1"/>
  <c r="Z408" i="1" l="1"/>
  <c r="X408" i="1"/>
  <c r="Y408" i="1"/>
  <c r="V409" i="1"/>
  <c r="Y409" i="1" l="1"/>
  <c r="X409" i="1"/>
  <c r="V410" i="1"/>
  <c r="Z409" i="1"/>
  <c r="V411" i="1" l="1"/>
  <c r="Y410" i="1"/>
  <c r="X410" i="1"/>
  <c r="Z410" i="1"/>
  <c r="X411" i="1" l="1"/>
  <c r="Z411" i="1"/>
  <c r="Y411" i="1"/>
  <c r="V412" i="1"/>
  <c r="Z412" i="1" l="1"/>
  <c r="Y412" i="1"/>
  <c r="X412" i="1"/>
  <c r="V413" i="1"/>
  <c r="V414" i="1" l="1"/>
  <c r="X413" i="1"/>
  <c r="Y413" i="1"/>
  <c r="Z413" i="1"/>
  <c r="V415" i="1" l="1"/>
  <c r="Z414" i="1"/>
  <c r="Y414" i="1"/>
  <c r="X414" i="1"/>
  <c r="V416" i="1" l="1"/>
  <c r="Z415" i="1"/>
  <c r="Y415" i="1"/>
  <c r="X415" i="1"/>
  <c r="V417" i="1" l="1"/>
  <c r="Z416" i="1"/>
  <c r="Y416" i="1"/>
  <c r="X416" i="1"/>
  <c r="Z417" i="1" l="1"/>
  <c r="Y417" i="1"/>
  <c r="X417" i="1"/>
  <c r="V418" i="1"/>
  <c r="V419" i="1" l="1"/>
  <c r="X418" i="1"/>
  <c r="Z418" i="1"/>
  <c r="Y418" i="1"/>
  <c r="V420" i="1" l="1"/>
  <c r="X419" i="1"/>
  <c r="Y419" i="1"/>
  <c r="Z419" i="1"/>
  <c r="Z420" i="1" l="1"/>
  <c r="Y420" i="1"/>
  <c r="V421" i="1"/>
  <c r="X420" i="1"/>
  <c r="V422" i="1" l="1"/>
  <c r="Z421" i="1"/>
  <c r="X421" i="1"/>
  <c r="Y421" i="1"/>
  <c r="X422" i="1" l="1"/>
  <c r="V423" i="1"/>
  <c r="Z422" i="1"/>
  <c r="Y422" i="1"/>
  <c r="Z423" i="1" l="1"/>
  <c r="Y423" i="1"/>
  <c r="X423" i="1"/>
  <c r="V424" i="1"/>
  <c r="X424" i="1" l="1"/>
  <c r="V425" i="1"/>
  <c r="Z424" i="1"/>
  <c r="Y424" i="1"/>
  <c r="V426" i="1" l="1"/>
  <c r="Z425" i="1"/>
  <c r="Y425" i="1"/>
  <c r="X425" i="1"/>
  <c r="V427" i="1" l="1"/>
  <c r="Y426" i="1"/>
  <c r="Z426" i="1"/>
  <c r="X426" i="1"/>
  <c r="X427" i="1" l="1"/>
  <c r="Z427" i="1"/>
  <c r="Y427" i="1"/>
  <c r="V428" i="1"/>
  <c r="Z428" i="1" l="1"/>
  <c r="V429" i="1"/>
  <c r="X428" i="1"/>
  <c r="Y428" i="1"/>
  <c r="V430" i="1" l="1"/>
  <c r="Y429" i="1"/>
  <c r="X429" i="1"/>
  <c r="Z429" i="1"/>
  <c r="Z430" i="1" l="1"/>
  <c r="X430" i="1"/>
  <c r="Y430" i="1"/>
  <c r="V431" i="1"/>
  <c r="Y431" i="1" l="1"/>
  <c r="V432" i="1"/>
  <c r="X431" i="1"/>
  <c r="Z431" i="1"/>
  <c r="Y432" i="1" l="1"/>
  <c r="V433" i="1"/>
  <c r="Z432" i="1"/>
  <c r="X432" i="1"/>
  <c r="V434" i="1" l="1"/>
  <c r="Z433" i="1"/>
  <c r="Y433" i="1"/>
  <c r="X433" i="1"/>
  <c r="X434" i="1" l="1"/>
  <c r="Z434" i="1"/>
  <c r="Y434" i="1"/>
  <c r="V435" i="1"/>
  <c r="X435" i="1" l="1"/>
  <c r="Z435" i="1"/>
  <c r="Y435" i="1"/>
  <c r="V436" i="1"/>
  <c r="X436" i="1" l="1"/>
  <c r="V437" i="1"/>
  <c r="Z436" i="1"/>
  <c r="Y436" i="1"/>
  <c r="V438" i="1" l="1"/>
  <c r="Y437" i="1"/>
  <c r="X437" i="1"/>
  <c r="Z437" i="1"/>
  <c r="Z438" i="1" l="1"/>
  <c r="Y438" i="1"/>
  <c r="X438" i="1"/>
  <c r="V439" i="1"/>
  <c r="V440" i="1" l="1"/>
  <c r="Z439" i="1"/>
  <c r="Y439" i="1"/>
  <c r="X439" i="1"/>
  <c r="Y440" i="1" l="1"/>
  <c r="X440" i="1"/>
  <c r="Z440" i="1"/>
  <c r="V441" i="1"/>
  <c r="Z441" i="1" l="1"/>
  <c r="Y441" i="1"/>
  <c r="V442" i="1"/>
  <c r="X441" i="1"/>
  <c r="Y442" i="1" l="1"/>
  <c r="X442" i="1"/>
  <c r="V443" i="1"/>
  <c r="Z442" i="1"/>
  <c r="Y443" i="1" l="1"/>
  <c r="V444" i="1"/>
  <c r="X443" i="1"/>
  <c r="Z443" i="1"/>
  <c r="Y444" i="1" l="1"/>
  <c r="Z444" i="1"/>
  <c r="X444" i="1"/>
  <c r="V445" i="1"/>
  <c r="Z445" i="1" l="1"/>
  <c r="Y445" i="1"/>
  <c r="V446" i="1"/>
  <c r="X445" i="1"/>
  <c r="V447" i="1" l="1"/>
  <c r="Y446" i="1"/>
  <c r="Z446" i="1"/>
  <c r="X446" i="1"/>
  <c r="Z447" i="1" l="1"/>
  <c r="Y447" i="1"/>
  <c r="X447" i="1"/>
  <c r="V448" i="1"/>
  <c r="Z448" i="1" l="1"/>
  <c r="X448" i="1"/>
  <c r="V449" i="1"/>
  <c r="Y448" i="1"/>
  <c r="V450" i="1" l="1"/>
  <c r="X449" i="1"/>
  <c r="Y449" i="1"/>
  <c r="Z449" i="1"/>
  <c r="Z450" i="1" l="1"/>
  <c r="Y450" i="1"/>
  <c r="V451" i="1"/>
  <c r="X450" i="1"/>
  <c r="Y451" i="1" l="1"/>
  <c r="X451" i="1"/>
  <c r="Z451" i="1"/>
  <c r="V452" i="1"/>
  <c r="V453" i="1" l="1"/>
  <c r="Y452" i="1"/>
  <c r="X452" i="1"/>
  <c r="Z452" i="1"/>
  <c r="Z453" i="1" l="1"/>
  <c r="Y453" i="1"/>
  <c r="X453" i="1"/>
  <c r="V454" i="1"/>
  <c r="V455" i="1" l="1"/>
  <c r="X454" i="1"/>
  <c r="Z454" i="1"/>
  <c r="Y454" i="1"/>
  <c r="V456" i="1" l="1"/>
  <c r="Y455" i="1"/>
  <c r="X455" i="1"/>
  <c r="Z455" i="1"/>
  <c r="V457" i="1" l="1"/>
  <c r="Z456" i="1"/>
  <c r="Y456" i="1"/>
  <c r="X456" i="1"/>
  <c r="Z457" i="1" l="1"/>
  <c r="Y457" i="1"/>
  <c r="X457" i="1"/>
  <c r="V458" i="1"/>
  <c r="V459" i="1" l="1"/>
  <c r="X458" i="1"/>
  <c r="Z458" i="1"/>
  <c r="Y458" i="1"/>
  <c r="V460" i="1" l="1"/>
  <c r="Z459" i="1"/>
  <c r="Y459" i="1"/>
  <c r="X459" i="1"/>
  <c r="X460" i="1" l="1"/>
  <c r="Z460" i="1"/>
  <c r="Y460" i="1"/>
  <c r="V461" i="1"/>
  <c r="V462" i="1" l="1"/>
  <c r="X461" i="1"/>
  <c r="Z461" i="1"/>
  <c r="Y461" i="1"/>
  <c r="V463" i="1" l="1"/>
  <c r="X462" i="1"/>
  <c r="Y462" i="1"/>
  <c r="Z462" i="1"/>
  <c r="V464" i="1" l="1"/>
  <c r="X463" i="1"/>
  <c r="Y463" i="1"/>
  <c r="Z463" i="1"/>
  <c r="X464" i="1" l="1"/>
  <c r="Y464" i="1"/>
  <c r="Z464" i="1"/>
  <c r="V465" i="1"/>
  <c r="V466" i="1" s="1"/>
  <c r="V467" i="1" s="1"/>
  <c r="V468" i="1" l="1"/>
  <c r="Y467" i="1"/>
  <c r="X467" i="1"/>
  <c r="Z467" i="1"/>
  <c r="X466" i="1"/>
  <c r="Y466" i="1"/>
  <c r="Z466" i="1"/>
  <c r="X465" i="1"/>
  <c r="Y465" i="1"/>
  <c r="Z465" i="1"/>
  <c r="V469" i="1" l="1"/>
  <c r="Z468" i="1"/>
  <c r="X468" i="1"/>
  <c r="Y468" i="1"/>
  <c r="X469" i="1" l="1"/>
  <c r="Y469" i="1"/>
  <c r="Z469" i="1"/>
  <c r="V470" i="1"/>
  <c r="X470" i="1" l="1"/>
  <c r="Y470" i="1"/>
  <c r="Z470" i="1"/>
  <c r="V471" i="1"/>
  <c r="V472" i="1" s="1"/>
  <c r="V473" i="1" s="1"/>
  <c r="V474" i="1" l="1"/>
  <c r="V475" i="1" s="1"/>
  <c r="V476" i="1" s="1"/>
  <c r="V477" i="1" s="1"/>
  <c r="Y473" i="1"/>
  <c r="Z473" i="1"/>
  <c r="X473" i="1"/>
  <c r="Y472" i="1"/>
  <c r="X472" i="1"/>
  <c r="Z472" i="1"/>
  <c r="X471" i="1"/>
  <c r="Y471" i="1"/>
  <c r="Z471" i="1"/>
  <c r="Y477" i="1" l="1"/>
  <c r="X477" i="1"/>
  <c r="Z477" i="1"/>
  <c r="V478" i="1"/>
  <c r="V479" i="1" s="1"/>
  <c r="X475" i="1"/>
  <c r="Z475" i="1"/>
  <c r="Y475" i="1"/>
  <c r="X474" i="1"/>
  <c r="Z474" i="1"/>
  <c r="Y474" i="1"/>
  <c r="X479" i="1" l="1"/>
  <c r="Z479" i="1"/>
  <c r="Y479" i="1"/>
  <c r="V480" i="1"/>
  <c r="V481" i="1" s="1"/>
  <c r="V482" i="1" s="1"/>
  <c r="Y478" i="1"/>
  <c r="X478" i="1"/>
  <c r="Z478" i="1"/>
  <c r="Z476" i="1"/>
  <c r="Y476" i="1"/>
  <c r="X476" i="1"/>
  <c r="V483" i="1" l="1"/>
  <c r="V484" i="1" s="1"/>
  <c r="Y482" i="1"/>
  <c r="Z482" i="1"/>
  <c r="X482" i="1"/>
  <c r="X481" i="1"/>
  <c r="Y481" i="1"/>
  <c r="Z481" i="1"/>
  <c r="X480" i="1"/>
  <c r="Y480" i="1"/>
  <c r="Z480" i="1"/>
  <c r="Y484" i="1" l="1"/>
  <c r="Z484" i="1"/>
  <c r="V485" i="1"/>
  <c r="X484" i="1"/>
  <c r="X483" i="1"/>
  <c r="Y483" i="1"/>
  <c r="Z483" i="1"/>
  <c r="V486" i="1" l="1"/>
  <c r="X485" i="1"/>
  <c r="Y485" i="1"/>
  <c r="Z485" i="1"/>
  <c r="V487" i="1" l="1"/>
  <c r="V488" i="1" s="1"/>
  <c r="V489" i="1" s="1"/>
  <c r="V490" i="1" s="1"/>
  <c r="X486" i="1"/>
  <c r="Y486" i="1"/>
  <c r="Z486" i="1"/>
  <c r="Z490" i="1" l="1"/>
  <c r="V491" i="1"/>
  <c r="X490" i="1"/>
  <c r="Y490" i="1"/>
  <c r="Y489" i="1"/>
  <c r="X489" i="1"/>
  <c r="Z489" i="1"/>
  <c r="Y488" i="1"/>
  <c r="Z488" i="1"/>
  <c r="X488" i="1"/>
  <c r="X487" i="1"/>
  <c r="Y487" i="1"/>
  <c r="Z487" i="1"/>
  <c r="X491" i="1" l="1"/>
  <c r="Y491" i="1"/>
  <c r="Z491" i="1"/>
  <c r="V492" i="1"/>
  <c r="V493" i="1" l="1"/>
  <c r="V494" i="1" s="1"/>
  <c r="Y492" i="1"/>
  <c r="Z492" i="1"/>
  <c r="X492" i="1"/>
  <c r="V495" i="1" l="1"/>
  <c r="V496" i="1" s="1"/>
  <c r="V497" i="1" s="1"/>
  <c r="V498" i="1" s="1"/>
  <c r="X494" i="1"/>
  <c r="Z494" i="1"/>
  <c r="Y494" i="1"/>
  <c r="X493" i="1"/>
  <c r="Y493" i="1"/>
  <c r="Z493" i="1"/>
  <c r="Z498" i="1" l="1"/>
  <c r="Y498" i="1"/>
  <c r="X498" i="1"/>
  <c r="V499" i="1"/>
  <c r="X497" i="1"/>
  <c r="Z497" i="1"/>
  <c r="Y497" i="1"/>
  <c r="Y496" i="1"/>
  <c r="Z496" i="1"/>
  <c r="X496" i="1"/>
  <c r="X495" i="1"/>
  <c r="Y495" i="1"/>
  <c r="Z495" i="1"/>
  <c r="Y499" i="1" l="1"/>
  <c r="V500" i="1"/>
  <c r="X499" i="1"/>
  <c r="Z499" i="1"/>
  <c r="Y500" i="1" l="1"/>
  <c r="X500" i="1"/>
  <c r="V501" i="1"/>
  <c r="Z500" i="1"/>
  <c r="V502" i="1" l="1"/>
  <c r="V503" i="1" s="1"/>
  <c r="V504" i="1" s="1"/>
  <c r="X501" i="1"/>
  <c r="Y501" i="1"/>
  <c r="Z501" i="1"/>
  <c r="V505" i="1" l="1"/>
  <c r="V506" i="1" s="1"/>
  <c r="Z504" i="1"/>
  <c r="X504" i="1"/>
  <c r="Y504" i="1"/>
  <c r="Z503" i="1"/>
  <c r="Y503" i="1"/>
  <c r="X503" i="1"/>
  <c r="Z502" i="1"/>
  <c r="Y502" i="1"/>
  <c r="X502" i="1"/>
  <c r="V507" i="1" l="1"/>
  <c r="Z506" i="1"/>
  <c r="X506" i="1"/>
  <c r="Y506" i="1"/>
  <c r="X505" i="1"/>
  <c r="Y505" i="1"/>
  <c r="Z505" i="1"/>
  <c r="V508" i="1" l="1"/>
  <c r="Z507" i="1"/>
  <c r="X507" i="1"/>
  <c r="Y507" i="1"/>
  <c r="X508" i="1" l="1"/>
  <c r="Y508" i="1"/>
  <c r="Z508" i="1"/>
  <c r="V509" i="1"/>
  <c r="X509" i="1" l="1"/>
  <c r="Z509" i="1"/>
  <c r="V510" i="1"/>
  <c r="V511" i="1" s="1"/>
  <c r="V512" i="1" s="1"/>
  <c r="Y509" i="1"/>
  <c r="Z512" i="1" l="1"/>
  <c r="X512" i="1"/>
  <c r="V513" i="1"/>
  <c r="V514" i="1" s="1"/>
  <c r="V515" i="1" s="1"/>
  <c r="Y512" i="1"/>
  <c r="Y511" i="1"/>
  <c r="X511" i="1"/>
  <c r="Z511" i="1"/>
  <c r="X510" i="1"/>
  <c r="Y510" i="1"/>
  <c r="Z510" i="1"/>
  <c r="V516" i="1" l="1"/>
  <c r="X516" i="1" s="1"/>
  <c r="X515" i="1"/>
  <c r="Y515" i="1"/>
  <c r="Z515" i="1"/>
  <c r="X514" i="1"/>
  <c r="Y514" i="1"/>
  <c r="Z514" i="1"/>
  <c r="Y513" i="1"/>
  <c r="Z513" i="1"/>
  <c r="X513" i="1"/>
  <c r="Y516" i="1" l="1"/>
  <c r="Z516" i="1"/>
  <c r="V517" i="1"/>
  <c r="V518" i="1" s="1"/>
  <c r="Z517" i="1" l="1"/>
  <c r="Y517" i="1"/>
  <c r="X517" i="1"/>
  <c r="X518" i="1"/>
  <c r="V519" i="1"/>
  <c r="V520" i="1" s="1"/>
  <c r="Z518" i="1"/>
  <c r="Y518" i="1"/>
  <c r="Z520" i="1" l="1"/>
  <c r="X520" i="1"/>
  <c r="Y520" i="1"/>
  <c r="V521" i="1"/>
  <c r="Z519" i="1"/>
  <c r="Y519" i="1"/>
  <c r="X519" i="1"/>
  <c r="Y521" i="1" l="1"/>
  <c r="V522" i="1"/>
  <c r="X521" i="1"/>
  <c r="Z521" i="1"/>
  <c r="X522" i="1" l="1"/>
  <c r="Y522" i="1"/>
  <c r="Z522" i="1"/>
  <c r="V523" i="1"/>
  <c r="V524" i="1" s="1"/>
  <c r="V525" i="1" s="1"/>
  <c r="V526" i="1" l="1"/>
  <c r="Y525" i="1"/>
  <c r="Z525" i="1"/>
  <c r="X525" i="1"/>
  <c r="Z524" i="1"/>
  <c r="X524" i="1"/>
  <c r="Y524" i="1"/>
  <c r="X523" i="1"/>
  <c r="Y523" i="1"/>
  <c r="Z523" i="1"/>
  <c r="V527" i="1" l="1"/>
  <c r="Y526" i="1"/>
  <c r="X526" i="1"/>
  <c r="Z526" i="1"/>
  <c r="V528" i="1" l="1"/>
  <c r="Y527" i="1"/>
  <c r="X527" i="1"/>
  <c r="Z527" i="1"/>
  <c r="Z528" i="1" l="1"/>
  <c r="Y528" i="1"/>
  <c r="X528" i="1"/>
  <c r="V529" i="1"/>
  <c r="V530" i="1" s="1"/>
  <c r="X530" i="1" l="1"/>
  <c r="Y530" i="1"/>
  <c r="Z530" i="1"/>
  <c r="V531" i="1"/>
  <c r="Z529" i="1"/>
  <c r="X529" i="1"/>
  <c r="Y529" i="1"/>
  <c r="Y531" i="1" l="1"/>
  <c r="V532" i="1"/>
  <c r="V533" i="1" s="1"/>
  <c r="V534" i="1" s="1"/>
  <c r="V535" i="1" s="1"/>
  <c r="X531" i="1"/>
  <c r="Z531" i="1"/>
  <c r="Z535" i="1" l="1"/>
  <c r="V536" i="1"/>
  <c r="X535" i="1"/>
  <c r="Y535" i="1"/>
  <c r="X534" i="1"/>
  <c r="Y534" i="1"/>
  <c r="Z534" i="1"/>
  <c r="Y533" i="1"/>
  <c r="Z533" i="1"/>
  <c r="X533" i="1"/>
  <c r="Z532" i="1"/>
  <c r="X532" i="1"/>
  <c r="Y532" i="1"/>
  <c r="V537" i="1" l="1"/>
  <c r="Z536" i="1"/>
  <c r="X536" i="1"/>
  <c r="Y536" i="1"/>
  <c r="V538" i="1" l="1"/>
  <c r="Y537" i="1"/>
  <c r="Z537" i="1"/>
  <c r="X537" i="1"/>
  <c r="V539" i="1" l="1"/>
  <c r="Y538" i="1"/>
  <c r="Z538" i="1"/>
  <c r="X538" i="1"/>
  <c r="X539" i="1" l="1"/>
  <c r="V540" i="1"/>
  <c r="Z539" i="1"/>
  <c r="Y539" i="1"/>
  <c r="V541" i="1" l="1"/>
  <c r="X540" i="1"/>
  <c r="Z540" i="1"/>
  <c r="Y540" i="1"/>
  <c r="V542" i="1" l="1"/>
  <c r="V543" i="1" s="1"/>
  <c r="X541" i="1"/>
  <c r="Y541" i="1"/>
  <c r="Z541" i="1"/>
  <c r="Z543" i="1" l="1"/>
  <c r="X543" i="1"/>
  <c r="V544" i="1"/>
  <c r="Y543" i="1"/>
  <c r="Y542" i="1"/>
  <c r="Z542" i="1"/>
  <c r="X542" i="1"/>
  <c r="V545" i="1" l="1"/>
  <c r="Y544" i="1"/>
  <c r="Z544" i="1"/>
  <c r="X544" i="1"/>
  <c r="V546" i="1" l="1"/>
  <c r="Z545" i="1"/>
  <c r="X545" i="1"/>
  <c r="Y545" i="1"/>
  <c r="V547" i="1" l="1"/>
  <c r="Y546" i="1"/>
  <c r="X546" i="1"/>
  <c r="Z546" i="1"/>
  <c r="Y547" i="1" l="1"/>
  <c r="X547" i="1"/>
  <c r="V548" i="1"/>
  <c r="Z547" i="1"/>
  <c r="V549" i="1" l="1"/>
  <c r="X548" i="1"/>
  <c r="Z548" i="1"/>
  <c r="Y548" i="1"/>
  <c r="V550" i="1" l="1"/>
  <c r="Z549" i="1"/>
  <c r="Y549" i="1"/>
  <c r="X549" i="1"/>
  <c r="V551" i="1" l="1"/>
  <c r="X550" i="1"/>
  <c r="Z550" i="1"/>
  <c r="Y550" i="1"/>
  <c r="V552" i="1" l="1"/>
  <c r="X551" i="1"/>
  <c r="Y551" i="1"/>
  <c r="Z551" i="1"/>
  <c r="Z552" i="1" l="1"/>
  <c r="V553" i="1"/>
  <c r="Y552" i="1"/>
  <c r="X552" i="1"/>
  <c r="Y553" i="1" l="1"/>
  <c r="X553" i="1"/>
  <c r="Z553" i="1"/>
  <c r="V554" i="1"/>
  <c r="Y554" i="1" l="1"/>
  <c r="X554" i="1"/>
  <c r="V555" i="1"/>
  <c r="Z554" i="1"/>
  <c r="Y555" i="1" l="1"/>
  <c r="Z555" i="1"/>
  <c r="X555" i="1"/>
  <c r="V556" i="1"/>
  <c r="V557" i="1" s="1"/>
  <c r="V558" i="1" s="1"/>
  <c r="Y558" i="1" l="1"/>
  <c r="Z558" i="1"/>
  <c r="V559" i="1"/>
  <c r="V560" i="1" s="1"/>
  <c r="X558" i="1"/>
  <c r="Z557" i="1"/>
  <c r="X557" i="1"/>
  <c r="Y557" i="1"/>
  <c r="Z556" i="1"/>
  <c r="X556" i="1"/>
  <c r="Y556" i="1"/>
  <c r="Z560" i="1" l="1"/>
  <c r="X560" i="1"/>
  <c r="Y560" i="1"/>
  <c r="V561" i="1"/>
  <c r="X559" i="1"/>
  <c r="Y559" i="1"/>
  <c r="Z559" i="1"/>
  <c r="Z561" i="1" l="1"/>
  <c r="V562" i="1"/>
  <c r="Y561" i="1"/>
  <c r="X561" i="1"/>
  <c r="V563" i="1" l="1"/>
  <c r="X562" i="1"/>
  <c r="Y562" i="1"/>
  <c r="Z562" i="1"/>
  <c r="X563" i="1" l="1"/>
  <c r="V564" i="1"/>
  <c r="Y563" i="1"/>
  <c r="Z563" i="1"/>
  <c r="Y564" i="1" l="1"/>
  <c r="Z564" i="1"/>
  <c r="X564" i="1"/>
  <c r="V565" i="1"/>
  <c r="V566" i="1" l="1"/>
  <c r="X565" i="1"/>
  <c r="Z565" i="1"/>
  <c r="Y565" i="1"/>
  <c r="V567" i="1" l="1"/>
  <c r="X566" i="1"/>
  <c r="Z566" i="1"/>
  <c r="Y566" i="1"/>
  <c r="V568" i="1" l="1"/>
  <c r="Z567" i="1"/>
  <c r="Y567" i="1"/>
  <c r="X567" i="1"/>
  <c r="V569" i="1" l="1"/>
  <c r="X568" i="1"/>
  <c r="Y568" i="1"/>
  <c r="Z568" i="1"/>
  <c r="Y569" i="1" l="1"/>
  <c r="Z569" i="1"/>
  <c r="V570" i="1"/>
  <c r="X569" i="1"/>
  <c r="V571" i="1" l="1"/>
  <c r="X570" i="1"/>
  <c r="Y570" i="1"/>
  <c r="Z570" i="1"/>
  <c r="X571" i="1" l="1"/>
  <c r="V572" i="1"/>
  <c r="Y571" i="1"/>
  <c r="Z571" i="1"/>
  <c r="X572" i="1" l="1"/>
  <c r="Z572" i="1"/>
  <c r="V573" i="1"/>
  <c r="Y572" i="1"/>
  <c r="X573" i="1" l="1"/>
  <c r="Z573" i="1"/>
  <c r="Y573" i="1"/>
  <c r="V574" i="1"/>
  <c r="V575" i="1" l="1"/>
  <c r="X574" i="1"/>
  <c r="Z574" i="1"/>
  <c r="Y574" i="1"/>
  <c r="Z575" i="1" l="1"/>
  <c r="X575" i="1"/>
  <c r="V576" i="1"/>
  <c r="Y575" i="1"/>
  <c r="Y576" i="1" l="1"/>
  <c r="Z576" i="1"/>
  <c r="V577" i="1"/>
  <c r="X576" i="1"/>
  <c r="V578" i="1" l="1"/>
  <c r="X577" i="1"/>
  <c r="Y577" i="1"/>
  <c r="Z577" i="1"/>
  <c r="V579" i="1" l="1"/>
  <c r="X578" i="1"/>
  <c r="Y578" i="1"/>
  <c r="Z578" i="1"/>
  <c r="V580" i="1" l="1"/>
  <c r="Y579" i="1"/>
  <c r="Z579" i="1"/>
  <c r="X579" i="1"/>
  <c r="V581" i="1" l="1"/>
  <c r="V582" i="1" s="1"/>
  <c r="X580" i="1"/>
  <c r="Z580" i="1"/>
  <c r="Y580" i="1"/>
  <c r="V583" i="1" l="1"/>
  <c r="Y582" i="1"/>
  <c r="Z582" i="1"/>
  <c r="X582" i="1"/>
  <c r="Z581" i="1"/>
  <c r="Y581" i="1"/>
  <c r="X581" i="1"/>
  <c r="V584" i="1" l="1"/>
  <c r="X583" i="1"/>
  <c r="Z583" i="1"/>
  <c r="Y583" i="1"/>
  <c r="V585" i="1" l="1"/>
  <c r="X584" i="1"/>
  <c r="Y584" i="1"/>
  <c r="Z584" i="1"/>
  <c r="V586" i="1" l="1"/>
  <c r="X585" i="1"/>
  <c r="Y585" i="1"/>
  <c r="Z585" i="1"/>
  <c r="V587" i="1" l="1"/>
  <c r="X586" i="1"/>
  <c r="Y586" i="1"/>
  <c r="Z586" i="1"/>
  <c r="V588" i="1" l="1"/>
  <c r="Y587" i="1"/>
  <c r="Z587" i="1"/>
  <c r="X587" i="1"/>
  <c r="V589" i="1" l="1"/>
  <c r="Y588" i="1"/>
  <c r="Z588" i="1"/>
  <c r="X588" i="1"/>
  <c r="X589" i="1" l="1"/>
  <c r="Z589" i="1"/>
  <c r="Y589" i="1"/>
  <c r="V590" i="1"/>
  <c r="V591" i="1" l="1"/>
  <c r="Z590" i="1"/>
  <c r="Y590" i="1"/>
  <c r="X590" i="1"/>
  <c r="Z591" i="1" l="1"/>
  <c r="X591" i="1"/>
  <c r="Y591" i="1"/>
  <c r="V592" i="1"/>
  <c r="V593" i="1" l="1"/>
  <c r="Y592" i="1"/>
  <c r="X592" i="1"/>
  <c r="Z592" i="1"/>
  <c r="Z593" i="1" l="1"/>
  <c r="V594" i="1"/>
  <c r="Y593" i="1"/>
  <c r="X593" i="1"/>
  <c r="V595" i="1" l="1"/>
  <c r="Z594" i="1"/>
  <c r="X594" i="1"/>
  <c r="Y594" i="1"/>
  <c r="V596" i="1" l="1"/>
  <c r="Z595" i="1"/>
  <c r="X595" i="1"/>
  <c r="Y595" i="1"/>
  <c r="Z596" i="1" l="1"/>
  <c r="V597" i="1"/>
  <c r="Y596" i="1"/>
  <c r="X596" i="1"/>
  <c r="V598" i="1" l="1"/>
  <c r="Y597" i="1"/>
  <c r="Z597" i="1"/>
  <c r="X597" i="1"/>
  <c r="V599" i="1" l="1"/>
  <c r="X598" i="1"/>
  <c r="Z598" i="1"/>
  <c r="Y598" i="1"/>
  <c r="X599" i="1" l="1"/>
  <c r="Z599" i="1"/>
  <c r="Y599" i="1"/>
  <c r="V600" i="1"/>
  <c r="X600" i="1" l="1"/>
  <c r="Y600" i="1"/>
  <c r="V601" i="1"/>
  <c r="Z600" i="1"/>
  <c r="Y601" i="1" l="1"/>
  <c r="Z601" i="1"/>
  <c r="V602" i="1"/>
  <c r="X601" i="1"/>
  <c r="X602" i="1" l="1"/>
  <c r="V603" i="1"/>
  <c r="Z602" i="1"/>
  <c r="Y602" i="1"/>
  <c r="V604" i="1" l="1"/>
  <c r="Y603" i="1"/>
  <c r="Z603" i="1"/>
  <c r="X603" i="1"/>
  <c r="X604" i="1" l="1"/>
  <c r="Y604" i="1"/>
  <c r="Z604" i="1"/>
  <c r="V605" i="1"/>
  <c r="V606" i="1" l="1"/>
  <c r="X605" i="1"/>
  <c r="Z605" i="1"/>
  <c r="Y605" i="1"/>
  <c r="Z606" i="1" l="1"/>
  <c r="X606" i="1"/>
  <c r="V607" i="1"/>
  <c r="Y606" i="1"/>
  <c r="V608" i="1" l="1"/>
  <c r="Y607" i="1"/>
  <c r="Z607" i="1"/>
  <c r="X607" i="1"/>
  <c r="Z608" i="1" l="1"/>
  <c r="V609" i="1"/>
  <c r="Y608" i="1"/>
  <c r="X608" i="1"/>
  <c r="V610" i="1" l="1"/>
  <c r="Y609" i="1"/>
  <c r="X609" i="1"/>
  <c r="Z609" i="1"/>
  <c r="V611" i="1" l="1"/>
  <c r="Z610" i="1"/>
  <c r="Y610" i="1"/>
  <c r="X610" i="1"/>
  <c r="V612" i="1" l="1"/>
  <c r="X611" i="1"/>
  <c r="Y611" i="1"/>
  <c r="Z611" i="1"/>
  <c r="Z612" i="1" l="1"/>
  <c r="V613" i="1"/>
  <c r="V614" i="1" s="1"/>
  <c r="X612" i="1"/>
  <c r="Y612" i="1"/>
  <c r="Z614" i="1" l="1"/>
  <c r="V615" i="1"/>
  <c r="X614" i="1"/>
  <c r="Y614" i="1"/>
  <c r="Z613" i="1"/>
  <c r="Y613" i="1"/>
  <c r="X613" i="1"/>
  <c r="V616" i="1" l="1"/>
  <c r="Y615" i="1"/>
  <c r="Z615" i="1"/>
  <c r="X615" i="1"/>
  <c r="Y616" i="1" l="1"/>
  <c r="Z616" i="1"/>
  <c r="X616" i="1"/>
  <c r="V617" i="1"/>
  <c r="V618" i="1" l="1"/>
  <c r="X617" i="1"/>
  <c r="Y617" i="1"/>
  <c r="Z617" i="1"/>
  <c r="V619" i="1" l="1"/>
  <c r="Y618" i="1"/>
  <c r="Z618" i="1"/>
  <c r="X618" i="1"/>
  <c r="Z619" i="1" l="1"/>
  <c r="V620" i="1"/>
  <c r="X619" i="1"/>
  <c r="Y619" i="1"/>
  <c r="V621" i="1" l="1"/>
  <c r="Y620" i="1"/>
  <c r="Z620" i="1"/>
  <c r="X620" i="1"/>
  <c r="V622" i="1" l="1"/>
  <c r="X621" i="1"/>
  <c r="Y621" i="1"/>
  <c r="Z621" i="1"/>
  <c r="V623" i="1" l="1"/>
  <c r="X622" i="1"/>
  <c r="Y622" i="1"/>
  <c r="Z622" i="1"/>
  <c r="Y623" i="1" l="1"/>
  <c r="Z623" i="1"/>
  <c r="V624" i="1"/>
  <c r="V625" i="1" s="1"/>
  <c r="V626" i="1" s="1"/>
  <c r="X623" i="1"/>
  <c r="X626" i="1" l="1"/>
  <c r="V627" i="1"/>
  <c r="Y626" i="1"/>
  <c r="Z626" i="1"/>
  <c r="X625" i="1"/>
  <c r="Z625" i="1"/>
  <c r="Y625" i="1"/>
  <c r="Y624" i="1"/>
  <c r="Z624" i="1"/>
  <c r="X624" i="1"/>
  <c r="V628" i="1" l="1"/>
  <c r="X627" i="1"/>
  <c r="Y627" i="1"/>
  <c r="Z627" i="1"/>
  <c r="X628" i="1" l="1"/>
  <c r="Z628" i="1"/>
  <c r="Y628" i="1"/>
  <c r="V629" i="1"/>
  <c r="V630" i="1" s="1"/>
  <c r="V631" i="1" l="1"/>
  <c r="X630" i="1"/>
  <c r="Y630" i="1"/>
  <c r="Z630" i="1"/>
  <c r="X629" i="1"/>
  <c r="Y629" i="1"/>
  <c r="Z629" i="1"/>
  <c r="V632" i="1" l="1"/>
  <c r="Z631" i="1"/>
  <c r="X631" i="1"/>
  <c r="Y631" i="1"/>
  <c r="V633" i="1" l="1"/>
  <c r="V634" i="1" s="1"/>
  <c r="X632" i="1"/>
  <c r="Y632" i="1"/>
  <c r="Z632" i="1"/>
  <c r="V635" i="1" l="1"/>
  <c r="X634" i="1"/>
  <c r="Y634" i="1"/>
  <c r="Z634" i="1"/>
  <c r="X633" i="1"/>
  <c r="Y633" i="1"/>
  <c r="Z633" i="1"/>
  <c r="V636" i="1" l="1"/>
  <c r="X635" i="1"/>
  <c r="Y635" i="1"/>
  <c r="Z635" i="1"/>
  <c r="V637" i="1" l="1"/>
  <c r="Y636" i="1"/>
  <c r="Z636" i="1"/>
  <c r="X636" i="1"/>
  <c r="V638" i="1" l="1"/>
  <c r="X637" i="1"/>
  <c r="Y637" i="1"/>
  <c r="Z637" i="1"/>
  <c r="V639" i="1" l="1"/>
  <c r="Z638" i="1"/>
  <c r="Y638" i="1"/>
  <c r="X638" i="1"/>
  <c r="V640" i="1" l="1"/>
  <c r="X639" i="1"/>
  <c r="Y639" i="1"/>
  <c r="Z639" i="1"/>
  <c r="V641" i="1" l="1"/>
  <c r="Z640" i="1"/>
  <c r="Y640" i="1"/>
  <c r="X640" i="1"/>
  <c r="V642" i="1" l="1"/>
  <c r="Y641" i="1"/>
  <c r="Z641" i="1"/>
  <c r="X641" i="1"/>
  <c r="V643" i="1" l="1"/>
  <c r="Y642" i="1"/>
  <c r="Z642" i="1"/>
  <c r="X642" i="1"/>
  <c r="V644" i="1" l="1"/>
  <c r="Y643" i="1"/>
  <c r="Z643" i="1"/>
  <c r="X643" i="1"/>
  <c r="V645" i="1" l="1"/>
  <c r="X644" i="1"/>
  <c r="Z644" i="1"/>
  <c r="Y644" i="1"/>
  <c r="V646" i="1" l="1"/>
  <c r="X645" i="1"/>
  <c r="Z645" i="1"/>
  <c r="Y645" i="1"/>
  <c r="Z646" i="1" l="1"/>
  <c r="V647" i="1"/>
  <c r="X646" i="1"/>
  <c r="Y646" i="1"/>
  <c r="X647" i="1" l="1"/>
  <c r="Z647" i="1"/>
  <c r="Y647" i="1"/>
  <c r="V648" i="1"/>
  <c r="V649" i="1" l="1"/>
  <c r="X648" i="1"/>
  <c r="Y648" i="1"/>
  <c r="Z648" i="1"/>
  <c r="V650" i="1" l="1"/>
  <c r="Y649" i="1"/>
  <c r="X649" i="1"/>
  <c r="Z649" i="1"/>
  <c r="X650" i="1" l="1"/>
  <c r="Y650" i="1"/>
  <c r="Z650" i="1"/>
  <c r="V651" i="1"/>
  <c r="Z651" i="1" l="1"/>
  <c r="V652" i="1"/>
  <c r="X651" i="1"/>
  <c r="Y651" i="1"/>
  <c r="Y652" i="1" l="1"/>
  <c r="Z652" i="1"/>
  <c r="V653" i="1"/>
  <c r="X652" i="1"/>
  <c r="V654" i="1" l="1"/>
  <c r="V655" i="1" s="1"/>
  <c r="V656" i="1" s="1"/>
  <c r="X653" i="1"/>
  <c r="Z653" i="1"/>
  <c r="Y653" i="1"/>
  <c r="V657" i="1" l="1"/>
  <c r="X656" i="1"/>
  <c r="Y656" i="1"/>
  <c r="Z656" i="1"/>
  <c r="Y655" i="1"/>
  <c r="Z655" i="1"/>
  <c r="X655" i="1"/>
  <c r="X654" i="1"/>
  <c r="Y654" i="1"/>
  <c r="Z654" i="1"/>
  <c r="Z657" i="1" l="1"/>
  <c r="Y657" i="1"/>
  <c r="V658" i="1"/>
  <c r="X657" i="1"/>
  <c r="X658" i="1" l="1"/>
  <c r="Z658" i="1"/>
  <c r="V659" i="1"/>
  <c r="Y658" i="1"/>
  <c r="X659" i="1" l="1"/>
  <c r="V660" i="1"/>
  <c r="Y659" i="1"/>
  <c r="Z659" i="1"/>
  <c r="X660" i="1" l="1"/>
  <c r="Z660" i="1"/>
  <c r="V661" i="1"/>
  <c r="Y660" i="1"/>
  <c r="V662" i="1" l="1"/>
  <c r="Z661" i="1"/>
  <c r="X661" i="1"/>
  <c r="Y661" i="1"/>
  <c r="Y662" i="1" l="1"/>
  <c r="V663" i="1"/>
  <c r="X662" i="1"/>
  <c r="Z662" i="1"/>
  <c r="V664" i="1" l="1"/>
  <c r="Y663" i="1"/>
  <c r="Z663" i="1"/>
  <c r="X663" i="1"/>
  <c r="Z664" i="1" l="1"/>
  <c r="V665" i="1"/>
  <c r="X664" i="1"/>
  <c r="Y664" i="1"/>
  <c r="V666" i="1" l="1"/>
  <c r="X665" i="1"/>
  <c r="Y665" i="1"/>
  <c r="Z665" i="1"/>
  <c r="V667" i="1" l="1"/>
  <c r="Z666" i="1"/>
  <c r="X666" i="1"/>
  <c r="Y666" i="1"/>
  <c r="Z667" i="1" l="1"/>
  <c r="V668" i="1"/>
  <c r="Y667" i="1"/>
  <c r="X667" i="1"/>
  <c r="V669" i="1" l="1"/>
  <c r="V670" i="1" s="1"/>
  <c r="Y668" i="1"/>
  <c r="Z668" i="1"/>
  <c r="X668" i="1"/>
  <c r="V671" i="1" l="1"/>
  <c r="X670" i="1"/>
  <c r="Z670" i="1"/>
  <c r="Y670" i="1"/>
  <c r="X669" i="1"/>
  <c r="Z669" i="1"/>
  <c r="Y669" i="1"/>
  <c r="Z671" i="1" l="1"/>
  <c r="Y671" i="1"/>
  <c r="X671" i="1"/>
  <c r="V672" i="1"/>
  <c r="Y672" i="1" l="1"/>
  <c r="V673" i="1"/>
  <c r="V674" i="1" s="1"/>
  <c r="Z672" i="1"/>
  <c r="X672" i="1"/>
  <c r="V675" i="1" l="1"/>
  <c r="X674" i="1"/>
  <c r="Y674" i="1"/>
  <c r="Z674" i="1"/>
  <c r="Z673" i="1"/>
  <c r="Y673" i="1"/>
  <c r="X673" i="1"/>
  <c r="V676" i="1" l="1"/>
  <c r="Z675" i="1"/>
  <c r="X675" i="1"/>
  <c r="Y675" i="1"/>
  <c r="V677" i="1" l="1"/>
  <c r="V678" i="1" s="1"/>
  <c r="Y676" i="1"/>
  <c r="Z676" i="1"/>
  <c r="X676" i="1"/>
  <c r="X678" i="1" l="1"/>
  <c r="Y678" i="1"/>
  <c r="Z678" i="1"/>
  <c r="V679" i="1"/>
  <c r="X677" i="1"/>
  <c r="Y677" i="1"/>
  <c r="Z677" i="1"/>
  <c r="V680" i="1" l="1"/>
  <c r="X679" i="1"/>
  <c r="Y679" i="1"/>
  <c r="Z679" i="1"/>
  <c r="X680" i="1" l="1"/>
  <c r="Y680" i="1"/>
  <c r="Z680" i="1"/>
  <c r="V681" i="1"/>
  <c r="X681" i="1" l="1"/>
  <c r="V682" i="1"/>
  <c r="Y681" i="1"/>
  <c r="Z681" i="1"/>
  <c r="V683" i="1" l="1"/>
  <c r="Y682" i="1"/>
  <c r="Z682" i="1"/>
  <c r="X682" i="1"/>
  <c r="V684" i="1" l="1"/>
  <c r="X683" i="1"/>
  <c r="Y683" i="1"/>
  <c r="Z683" i="1"/>
  <c r="V685" i="1" l="1"/>
  <c r="X684" i="1"/>
  <c r="Y684" i="1"/>
  <c r="Z684" i="1"/>
  <c r="X685" i="1" l="1"/>
  <c r="Z685" i="1"/>
  <c r="Y685" i="1"/>
  <c r="V686" i="1"/>
  <c r="X686" i="1" l="1"/>
  <c r="Y686" i="1"/>
  <c r="Z686" i="1"/>
  <c r="V687" i="1"/>
  <c r="V688" i="1" l="1"/>
  <c r="X687" i="1"/>
  <c r="Y687" i="1"/>
  <c r="Z687" i="1"/>
  <c r="Y688" i="1" l="1"/>
  <c r="Z688" i="1"/>
  <c r="X688" i="1"/>
  <c r="V689" i="1"/>
  <c r="V690" i="1" l="1"/>
  <c r="X689" i="1"/>
  <c r="Z689" i="1"/>
  <c r="Y689" i="1"/>
  <c r="X690" i="1" l="1"/>
  <c r="V691" i="1"/>
  <c r="Y690" i="1"/>
  <c r="Z690" i="1"/>
  <c r="Y691" i="1" l="1"/>
  <c r="Z691" i="1"/>
  <c r="V692" i="1"/>
  <c r="X691" i="1"/>
  <c r="V693" i="1" l="1"/>
  <c r="X692" i="1"/>
  <c r="Y692" i="1"/>
  <c r="Z692" i="1"/>
  <c r="Z693" i="1" l="1"/>
  <c r="X693" i="1"/>
  <c r="V694" i="1"/>
  <c r="Y693" i="1"/>
  <c r="V695" i="1" l="1"/>
  <c r="V696" i="1" s="1"/>
  <c r="Y694" i="1"/>
  <c r="Z694" i="1"/>
  <c r="X694" i="1"/>
  <c r="X696" i="1" l="1"/>
  <c r="Y696" i="1"/>
  <c r="Z696" i="1"/>
  <c r="V697" i="1"/>
  <c r="X695" i="1"/>
  <c r="Z695" i="1"/>
  <c r="Y695" i="1"/>
  <c r="X697" i="1" l="1"/>
  <c r="Y697" i="1"/>
  <c r="Z697" i="1"/>
  <c r="V698" i="1"/>
  <c r="Z698" i="1" l="1"/>
  <c r="V699" i="1"/>
  <c r="Y698" i="1"/>
  <c r="X698" i="1"/>
  <c r="V700" i="1" l="1"/>
  <c r="Z699" i="1"/>
  <c r="Y699" i="1"/>
  <c r="X699" i="1"/>
  <c r="V701" i="1" l="1"/>
  <c r="Y700" i="1"/>
  <c r="Z700" i="1"/>
  <c r="X700" i="1"/>
  <c r="Z701" i="1" l="1"/>
  <c r="V702" i="1"/>
  <c r="X701" i="1"/>
  <c r="Y701" i="1"/>
  <c r="Z702" i="1" l="1"/>
  <c r="V703" i="1"/>
  <c r="X702" i="1"/>
  <c r="Y702" i="1"/>
  <c r="V704" i="1" l="1"/>
  <c r="X703" i="1"/>
  <c r="Y703" i="1"/>
  <c r="Z703" i="1"/>
  <c r="V705" i="1" l="1"/>
  <c r="X704" i="1"/>
  <c r="Z704" i="1"/>
  <c r="Y704" i="1"/>
  <c r="V706" i="1" l="1"/>
  <c r="X705" i="1"/>
  <c r="Y705" i="1"/>
  <c r="Z705" i="1"/>
  <c r="V707" i="1" l="1"/>
  <c r="X706" i="1"/>
  <c r="Z706" i="1"/>
  <c r="Y706" i="1"/>
  <c r="V708" i="1" l="1"/>
  <c r="X707" i="1"/>
  <c r="Y707" i="1"/>
  <c r="Z707" i="1"/>
  <c r="V709" i="1" l="1"/>
  <c r="Y708" i="1"/>
  <c r="X708" i="1"/>
  <c r="Z708" i="1"/>
  <c r="X709" i="1" l="1"/>
  <c r="Z709" i="1"/>
  <c r="V710" i="1"/>
  <c r="Y709" i="1"/>
  <c r="V711" i="1" l="1"/>
  <c r="X710" i="1"/>
  <c r="Y710" i="1"/>
  <c r="Z710" i="1"/>
  <c r="V712" i="1" l="1"/>
  <c r="Z711" i="1"/>
  <c r="X711" i="1"/>
  <c r="Y711" i="1"/>
  <c r="V713" i="1" l="1"/>
  <c r="Y712" i="1"/>
  <c r="X712" i="1"/>
  <c r="Z712" i="1"/>
  <c r="V714" i="1" l="1"/>
  <c r="X713" i="1"/>
  <c r="Y713" i="1"/>
  <c r="Z713" i="1"/>
  <c r="V715" i="1" l="1"/>
  <c r="Y714" i="1"/>
  <c r="Z714" i="1"/>
  <c r="X714" i="1"/>
  <c r="V716" i="1" l="1"/>
  <c r="X715" i="1"/>
  <c r="Y715" i="1"/>
  <c r="Z715" i="1"/>
  <c r="X716" i="1" l="1"/>
  <c r="Y716" i="1"/>
  <c r="V717" i="1"/>
  <c r="Z716" i="1"/>
  <c r="X717" i="1" l="1"/>
  <c r="Y717" i="1"/>
  <c r="V718" i="1"/>
  <c r="Z717" i="1"/>
  <c r="V719" i="1" l="1"/>
  <c r="Y718" i="1"/>
  <c r="Z718" i="1"/>
  <c r="X718" i="1"/>
  <c r="V720" i="1" l="1"/>
  <c r="V721" i="1" s="1"/>
  <c r="X719" i="1"/>
  <c r="Y719" i="1"/>
  <c r="Z719" i="1"/>
  <c r="V722" i="1" l="1"/>
  <c r="X721" i="1"/>
  <c r="Y721" i="1"/>
  <c r="Z721" i="1"/>
  <c r="X720" i="1"/>
  <c r="Y720" i="1"/>
  <c r="Z720" i="1"/>
  <c r="V723" i="1" l="1"/>
  <c r="Y722" i="1"/>
  <c r="Z722" i="1"/>
  <c r="X722" i="1"/>
  <c r="Y723" i="1" l="1"/>
  <c r="V724" i="1"/>
  <c r="V725" i="1" s="1"/>
  <c r="X723" i="1"/>
  <c r="Z723" i="1"/>
  <c r="V726" i="1" l="1"/>
  <c r="X725" i="1"/>
  <c r="Y725" i="1"/>
  <c r="Z725" i="1"/>
  <c r="Y724" i="1"/>
  <c r="Z724" i="1"/>
  <c r="X724" i="1"/>
  <c r="Z726" i="1" l="1"/>
  <c r="X726" i="1"/>
  <c r="V727" i="1"/>
  <c r="Y726" i="1"/>
  <c r="V728" i="1" l="1"/>
  <c r="X727" i="1"/>
  <c r="Y727" i="1"/>
  <c r="Z727" i="1"/>
  <c r="X728" i="1" l="1"/>
  <c r="Z728" i="1"/>
  <c r="Y728" i="1"/>
  <c r="V729" i="1"/>
  <c r="X729" i="1" l="1"/>
  <c r="Y729" i="1"/>
  <c r="Z729" i="1"/>
  <c r="V730" i="1"/>
  <c r="X730" i="1" l="1"/>
  <c r="Y730" i="1"/>
  <c r="Z730" i="1"/>
  <c r="V731" i="1"/>
  <c r="V732" i="1" l="1"/>
  <c r="X731" i="1"/>
  <c r="Z731" i="1"/>
  <c r="Y731" i="1"/>
  <c r="Z732" i="1" l="1"/>
  <c r="X732" i="1"/>
  <c r="Y732" i="1"/>
  <c r="V733" i="1"/>
  <c r="V734" i="1" l="1"/>
  <c r="X733" i="1"/>
  <c r="Z733" i="1"/>
  <c r="Y733" i="1"/>
  <c r="X734" i="1" l="1"/>
  <c r="Y734" i="1"/>
  <c r="V735" i="1"/>
  <c r="Z734" i="1"/>
  <c r="X735" i="1" l="1"/>
  <c r="Y735" i="1"/>
  <c r="Z735" i="1"/>
  <c r="V736" i="1"/>
  <c r="X736" i="1" l="1"/>
  <c r="Z736" i="1"/>
  <c r="V737" i="1"/>
  <c r="Y736" i="1"/>
  <c r="Z737" i="1" l="1"/>
  <c r="X737" i="1"/>
  <c r="V738" i="1"/>
  <c r="Y737" i="1"/>
  <c r="X738" i="1" l="1"/>
  <c r="Z738" i="1"/>
  <c r="V739" i="1"/>
  <c r="Y738" i="1"/>
  <c r="V740" i="1" l="1"/>
  <c r="X739" i="1"/>
  <c r="Y739" i="1"/>
  <c r="Z739" i="1"/>
  <c r="Y740" i="1" l="1"/>
  <c r="X740" i="1"/>
  <c r="V741" i="1"/>
  <c r="Z740" i="1"/>
  <c r="V742" i="1" l="1"/>
  <c r="X741" i="1"/>
  <c r="Z741" i="1"/>
  <c r="Y741" i="1"/>
  <c r="Z742" i="1" l="1"/>
  <c r="X742" i="1"/>
  <c r="V743" i="1"/>
  <c r="Y742" i="1"/>
  <c r="V744" i="1" l="1"/>
  <c r="X743" i="1"/>
  <c r="Y743" i="1"/>
  <c r="Z743" i="1"/>
  <c r="V745" i="1" l="1"/>
  <c r="X744" i="1"/>
  <c r="Z744" i="1"/>
  <c r="Y744" i="1"/>
  <c r="V746" i="1" l="1"/>
  <c r="X745" i="1"/>
  <c r="Y745" i="1"/>
  <c r="Z745" i="1"/>
  <c r="V747" i="1" l="1"/>
  <c r="Y746" i="1"/>
  <c r="X746" i="1"/>
  <c r="Z746" i="1"/>
  <c r="X747" i="1" l="1"/>
  <c r="Y747" i="1"/>
  <c r="V748" i="1"/>
  <c r="Z747" i="1"/>
  <c r="V749" i="1" l="1"/>
  <c r="X748" i="1"/>
  <c r="Y748" i="1"/>
  <c r="Z748" i="1"/>
  <c r="X749" i="1" l="1"/>
  <c r="Y749" i="1"/>
  <c r="Z749" i="1"/>
</calcChain>
</file>

<file path=xl/sharedStrings.xml><?xml version="1.0" encoding="utf-8"?>
<sst xmlns="http://schemas.openxmlformats.org/spreadsheetml/2006/main" count="4860" uniqueCount="107">
  <si>
    <t>OFFICIAL RESULTS</t>
  </si>
  <si>
    <t>BETFAIR LAY</t>
  </si>
  <si>
    <t>RACING ODDS COMPARISON</t>
  </si>
  <si>
    <t>SPORTS BEST ODDS AND LINE - EMAIL</t>
  </si>
  <si>
    <t>SPORTS CLOSING ODDS AND LINE</t>
  </si>
  <si>
    <t>DATE</t>
  </si>
  <si>
    <t>ANALYST</t>
  </si>
  <si>
    <t>TIME SENT</t>
  </si>
  <si>
    <t>EVENT DAY</t>
  </si>
  <si>
    <t>EVENT START</t>
  </si>
  <si>
    <t>LOCATION</t>
  </si>
  <si>
    <t>SPORT</t>
  </si>
  <si>
    <t>ROUND</t>
  </si>
  <si>
    <t>TEAM</t>
  </si>
  <si>
    <t>NO.</t>
  </si>
  <si>
    <t>LINE</t>
  </si>
  <si>
    <t>UNITS INVESTED</t>
  </si>
  <si>
    <t>MARKET ADVICE</t>
  </si>
  <si>
    <t>MARKET TYPE</t>
  </si>
  <si>
    <t>MARKET LINE / TOTAL</t>
  </si>
  <si>
    <t>BET          LINE / TOTAL</t>
  </si>
  <si>
    <t>AGENCY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</si>
  <si>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</si>
  <si>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</si>
  <si>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</si>
  <si>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</si>
  <si>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</si>
  <si>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</si>
  <si>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</si>
  <si>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</si>
  <si>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</si>
  <si>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</si>
  <si>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PRICE</t>
  </si>
  <si>
    <t>COMMISION</t>
  </si>
  <si>
    <t>EMAIL ODDS</t>
  </si>
  <si>
    <t>AVAILABLE ODDS</t>
  </si>
  <si>
    <t>BEST FIXED EMAIL SENT</t>
  </si>
  <si>
    <t>BEST FIXED CLOSING</t>
  </si>
  <si>
    <t>BETFAIR SP</t>
  </si>
  <si>
    <t>BOB/BTSP</t>
  </si>
  <si>
    <t>BEST TOTE</t>
  </si>
  <si>
    <t>EMAIL BEST LINE / TOTAL</t>
  </si>
  <si>
    <t>EMAIL BEST ODDS</t>
  </si>
  <si>
    <t>CLOSING LINE</t>
  </si>
  <si>
    <t>CLOSING PINNACLE</t>
  </si>
  <si>
    <t>CLOSING BETFAIR</t>
  </si>
  <si>
    <t>David Barrett</t>
  </si>
  <si>
    <t>Australia</t>
  </si>
  <si>
    <t>NRL</t>
  </si>
  <si>
    <t>Bulldogs</t>
  </si>
  <si>
    <t>W</t>
  </si>
  <si>
    <t>Sea Eagles</t>
  </si>
  <si>
    <t>Eels</t>
  </si>
  <si>
    <t>L</t>
  </si>
  <si>
    <t>Tigers</t>
  </si>
  <si>
    <t>Broncos</t>
  </si>
  <si>
    <t>Knights</t>
  </si>
  <si>
    <t>Panthers</t>
  </si>
  <si>
    <t>Cowboys</t>
  </si>
  <si>
    <t>Rabbitohs</t>
  </si>
  <si>
    <t>Dragons</t>
  </si>
  <si>
    <t>Warriors</t>
  </si>
  <si>
    <t>Titans</t>
  </si>
  <si>
    <t>Sharks</t>
  </si>
  <si>
    <t>Roosters</t>
  </si>
  <si>
    <t>Storm</t>
  </si>
  <si>
    <t>Raiders</t>
  </si>
  <si>
    <t>West Tigers</t>
  </si>
  <si>
    <t>P</t>
  </si>
  <si>
    <t>H2H</t>
  </si>
  <si>
    <t>Sat</t>
  </si>
  <si>
    <t>Finals</t>
  </si>
  <si>
    <t>Dolphins</t>
  </si>
  <si>
    <t>Robbitohs</t>
  </si>
  <si>
    <t xml:space="preserve">Raiders </t>
  </si>
  <si>
    <t xml:space="preserve">Knights </t>
  </si>
  <si>
    <t xml:space="preserve">Sharks </t>
  </si>
  <si>
    <t xml:space="preserve">Titans </t>
  </si>
  <si>
    <t xml:space="preserve">Dragons </t>
  </si>
  <si>
    <t xml:space="preserve">Warriors </t>
  </si>
  <si>
    <t xml:space="preserve">Bulldogs </t>
  </si>
  <si>
    <t>Finals Week 1</t>
  </si>
  <si>
    <t>Finals Week 2</t>
  </si>
  <si>
    <t>Finals Week 3</t>
  </si>
  <si>
    <t>Grand Final</t>
  </si>
  <si>
    <t xml:space="preserve">Roosters </t>
  </si>
  <si>
    <t>Score</t>
  </si>
  <si>
    <t>Under</t>
  </si>
  <si>
    <t xml:space="preserve"> L</t>
  </si>
  <si>
    <t>Fri</t>
  </si>
  <si>
    <t>Sun</t>
  </si>
  <si>
    <t>Semi Finals</t>
  </si>
  <si>
    <t xml:space="preserve">Broncos </t>
  </si>
  <si>
    <t>Preliminary Finals</t>
  </si>
  <si>
    <t xml:space="preserve">Storm </t>
  </si>
  <si>
    <t xml:space="preserve">Cowboys </t>
  </si>
  <si>
    <t xml:space="preserve">Dolphins </t>
  </si>
  <si>
    <t xml:space="preserve">Tigers </t>
  </si>
  <si>
    <t>Thu</t>
  </si>
  <si>
    <t xml:space="preserve">Sea Eagles​ </t>
  </si>
  <si>
    <t>Mon</t>
  </si>
  <si>
    <t xml:space="preserve">Eels </t>
  </si>
  <si>
    <t xml:space="preserve">Panthers </t>
  </si>
  <si>
    <t>Elimination Finals</t>
  </si>
  <si>
    <t>Qualification Round</t>
  </si>
  <si>
    <t>Semi Final</t>
  </si>
  <si>
    <t>Pre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</si>
</sst>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d/mm/yyyy;@"/>
    <numFmt numFmtId="166" formatCode="_(&quot;$&quot;* #,##0_);_(&quot;$&quot;* \(#,##0\);_(&quot;$&quot;* &quot;-&quot;??_);_(@_)"/>
    <numFmt numFmtId="167" formatCode="0.0%"/>
    <numFmt numFmtId="168" formatCode="_([$$-409]* #,##0_);_([$$-409]* \(#,##0\);_([$$-409]* &quot;-&quot;??_);_(@_)"/>
    <numFmt numFmtId="169" formatCode="0.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rgb="FF00CCFF"/>
      </patternFill>
    </fill>
    <fill>
      <patternFill patternType="solid">
        <fgColor theme="5" tint="0.39997558519241921"/>
        <bgColor rgb="FF00CCFF"/>
      </patternFill>
    </fill>
    <fill>
      <patternFill patternType="solid">
        <fgColor rgb="FF00B0F0"/>
        <bgColor rgb="FF00CC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CCFF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165" fontId="3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2" fontId="4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10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horizontal="center" vertical="center" wrapText="1"/>
    </xf>
    <xf numFmtId="2" fontId="4" fillId="12" borderId="0" xfId="0" applyNumberFormat="1" applyFont="1" applyFill="1" applyAlignment="1">
      <alignment horizontal="center" vertical="center" wrapText="1"/>
    </xf>
    <xf numFmtId="2" fontId="4" fillId="7" borderId="0" xfId="0" applyNumberFormat="1" applyFont="1" applyFill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166" fontId="1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" fontId="3" fillId="4" borderId="0" xfId="0" applyNumberFormat="1" applyFont="1" applyFill="1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1" fontId="1" fillId="0" borderId="0" xfId="3" applyNumberFormat="1" applyFont="1" applyAlignment="1">
      <alignment horizontal="center" vertical="center"/>
    </xf>
    <xf numFmtId="1" fontId="0" fillId="0" borderId="0" xfId="3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65" fontId="6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168" fontId="1" fillId="0" borderId="2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14" borderId="0" xfId="0" applyFill="1" applyAlignment="1">
      <alignment horizontal="center"/>
    </xf>
    <xf numFmtId="0" fontId="1" fillId="14" borderId="0" xfId="0" applyFont="1" applyFill="1" applyAlignment="1">
      <alignment horizontal="center"/>
    </xf>
    <xf numFmtId="0" fontId="0" fillId="14" borderId="2" xfId="0" applyFill="1" applyBorder="1" applyAlignment="1">
      <alignment horizontal="center"/>
    </xf>
    <xf numFmtId="169" fontId="6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14" borderId="0" xfId="0" applyFont="1" applyFill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00"/>
  <sheetViews>
    <sheetView tabSelected="1" zoomScale="120" zoomScaleNormal="120" zoomScalePageLayoutView="80" workbookViewId="0">
      <pane ySplit="2" topLeftCell="A757" activePane="bottomLeft" state="frozen"/>
      <selection pane="bottomLeft" activeCell="AA780" sqref="AA780"/>
    </sheetView>
  </sheetViews>
  <sheetFormatPr baseColWidth="10" defaultColWidth="11.1640625" defaultRowHeight="16" outlineLevelCol="1" x14ac:dyDescent="0.2"/>
  <cols>
    <col min="1" max="1" width="11.6640625" style="17" customWidth="1"/>
    <col min="2" max="2" width="12.6640625" style="7" bestFit="1" customWidth="1"/>
    <col min="3" max="3" width="14" style="7" hidden="1" customWidth="1" outlineLevel="1"/>
    <col min="4" max="4" width="14.1640625" style="7" bestFit="1" customWidth="1" collapsed="1"/>
    <col min="5" max="5" width="16" style="7" hidden="1" customWidth="1" outlineLevel="1"/>
    <col min="6" max="6" width="13.6640625" style="7" bestFit="1" customWidth="1" collapsed="1"/>
    <col min="7" max="7" width="10.6640625" style="7" bestFit="1" customWidth="1"/>
    <col min="8" max="8" width="15.5" style="33" bestFit="1" customWidth="1"/>
    <col min="9" max="9" width="10.1640625" style="7" bestFit="1" customWidth="1"/>
    <col min="10" max="10" width="8.6640625" style="7" hidden="1" customWidth="1" outlineLevel="1"/>
    <col min="11" max="11" width="9.1640625" style="7" bestFit="1" customWidth="1" collapsed="1"/>
    <col min="12" max="12" width="13.1640625" style="7" bestFit="1" customWidth="1"/>
    <col min="13" max="13" width="12.1640625" style="7" hidden="1" customWidth="1" outlineLevel="1"/>
    <col min="14" max="14" width="16.1640625" style="7" hidden="1" customWidth="1" outlineLevel="1"/>
    <col min="15" max="15" width="12.1640625" style="7" hidden="1" customWidth="1" outlineLevel="1"/>
    <col min="16" max="16" width="10.6640625" style="7" hidden="1" customWidth="1" outlineLevel="1"/>
    <col min="17" max="17" width="12.1640625" style="7" hidden="1" customWidth="1" outlineLevel="1"/>
    <col min="18" max="18" width="10.1640625" style="7" bestFit="1" customWidth="1" collapsed="1"/>
    <col min="19" max="19" width="7.1640625" style="7" customWidth="1"/>
    <col min="20" max="20" width="14.1640625" style="7" bestFit="1" customWidth="1"/>
    <col min="21" max="21" width="8.1640625" style="7" bestFit="1" customWidth="1"/>
    <col min="22" max="23" width="16" style="7" bestFit="1" customWidth="1"/>
    <col min="24" max="24" width="10.1640625" style="7" bestFit="1" customWidth="1"/>
    <col min="25" max="25" width="10" style="7" bestFit="1" customWidth="1"/>
    <col min="26" max="26" width="16" style="7" bestFit="1" customWidth="1"/>
    <col min="27" max="27" width="12.1640625" style="7" bestFit="1" customWidth="1"/>
    <col min="28" max="28" width="10.1640625" style="7" hidden="1" customWidth="1" outlineLevel="1"/>
    <col min="29" max="30" width="15.5" style="7" hidden="1" customWidth="1" outlineLevel="1"/>
    <col min="31" max="31" width="14.1640625" style="7" hidden="1" customWidth="1" outlineLevel="1"/>
    <col min="32" max="32" width="15" style="7" hidden="1" customWidth="1" outlineLevel="1"/>
    <col min="33" max="34" width="14.1640625" style="7" hidden="1" customWidth="1" outlineLevel="1"/>
    <col min="35" max="36" width="13.6640625" style="7" hidden="1" customWidth="1" outlineLevel="1"/>
    <col min="37" max="37" width="12.1640625" style="7" hidden="1" customWidth="1" outlineLevel="1"/>
    <col min="38" max="38" width="15.6640625" style="7" hidden="1" customWidth="1" outlineLevel="1"/>
    <col min="39" max="39" width="14.6640625" style="7" hidden="1" customWidth="1" outlineLevel="1"/>
    <col min="40" max="40" width="11.5" style="7" hidden="1" customWidth="1" outlineLevel="1"/>
    <col min="41" max="41" width="16.1640625" style="7" hidden="1" customWidth="1" outlineLevel="1"/>
    <col min="42" max="42" width="13.1640625" style="7" hidden="1" customWidth="1" outlineLevel="1"/>
    <col min="43" max="43" width="12.5" style="7" hidden="1" customWidth="1" outlineLevel="1"/>
    <col min="44" max="44" width="11.5" style="7" hidden="1" customWidth="1" outlineLevel="1"/>
    <col min="45" max="45" width="11.1640625" style="7" collapsed="1"/>
    <col min="46" max="16384" width="11.1640625" style="7"/>
  </cols>
  <sheetData>
    <row r="1" spans="1:44" ht="34.25" customHeight="1" x14ac:dyDescent="0.2">
      <c r="A1" s="1"/>
      <c r="B1" s="1"/>
      <c r="C1" s="1"/>
      <c r="D1" s="1"/>
      <c r="E1" s="2"/>
      <c r="F1" s="3"/>
      <c r="G1" s="3"/>
      <c r="H1" s="29"/>
      <c r="I1" s="3"/>
      <c r="J1" s="3"/>
      <c r="K1" s="3"/>
      <c r="L1" s="4"/>
      <c r="M1" s="4"/>
      <c r="N1" s="4"/>
      <c r="O1" s="4"/>
      <c r="P1" s="5"/>
      <c r="Q1" s="4"/>
      <c r="R1" s="6"/>
      <c r="S1" s="6"/>
      <c r="T1" s="63" t="s">
        <v>0</v>
      </c>
      <c r="U1" s="63"/>
      <c r="V1" s="63"/>
      <c r="W1" s="63"/>
      <c r="X1" s="63"/>
      <c r="Y1" s="63"/>
      <c r="Z1" s="63"/>
      <c r="AA1" s="10"/>
      <c r="AB1" s="62" t="s">
        <v>1</v>
      </c>
      <c r="AC1" s="62"/>
      <c r="AD1" s="61" t="s">
        <v>2</v>
      </c>
      <c r="AE1" s="61"/>
      <c r="AF1" s="61"/>
      <c r="AG1" s="61"/>
      <c r="AH1" s="61"/>
      <c r="AI1" s="61"/>
      <c r="AJ1" s="61"/>
      <c r="AK1" s="59" t="s">
        <v>3</v>
      </c>
      <c r="AL1" s="59"/>
      <c r="AM1" s="59"/>
      <c r="AN1" s="59"/>
      <c r="AO1" s="60" t="s">
        <v>4</v>
      </c>
      <c r="AP1" s="60"/>
      <c r="AQ1" s="60"/>
      <c r="AR1" s="60"/>
    </row>
    <row r="2" spans="1:44" ht="32" x14ac:dyDescent="0.2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  <c r="F2" s="3" t="s">
        <v>10</v>
      </c>
      <c r="G2" s="3" t="s">
        <v>11</v>
      </c>
      <c r="H2" s="29" t="s">
        <v>12</v>
      </c>
      <c r="I2" s="3" t="s">
        <v>13</v>
      </c>
      <c r="J2" s="3" t="s">
        <v>14</v>
      </c>
      <c r="K2" s="3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5" t="s">
        <v>20</v>
      </c>
      <c r="Q2" s="4" t="s">
        <v>21</v>
      </c>
      <c r="R2" s="6" t="s">
        <v>22</v>
      </c>
      <c r="S2" s="6" t="s">
        <v>23</v>
      </c>
      <c r="T2" s="8" t="s">
        <v>24</v>
      </c>
      <c r="U2" s="9" t="s">
        <v>25</v>
      </c>
      <c r="V2" s="8" t="s">
        <v>26</v>
      </c>
      <c r="W2" s="8" t="s">
        <v>27</v>
      </c>
      <c r="X2" s="9" t="s">
        <v>28</v>
      </c>
      <c r="Y2" s="9" t="s">
        <v>29</v>
      </c>
      <c r="Z2" s="8" t="s">
        <v>30</v>
      </c>
      <c r="AA2" s="10" t="s">
        <v>31</v>
      </c>
      <c r="AB2" s="11" t="s">
        <v>32</v>
      </c>
      <c r="AC2" s="11" t="s">
        <v>33</v>
      </c>
      <c r="AD2" s="12" t="s">
        <v>34</v>
      </c>
      <c r="AE2" s="12" t="s">
        <v>35</v>
      </c>
      <c r="AF2" s="12" t="s">
        <v>36</v>
      </c>
      <c r="AG2" s="12" t="s">
        <v>37</v>
      </c>
      <c r="AH2" s="12" t="s">
        <v>38</v>
      </c>
      <c r="AI2" s="12" t="s">
        <v>39</v>
      </c>
      <c r="AJ2" s="12" t="s">
        <v>40</v>
      </c>
      <c r="AK2" s="13" t="s">
        <v>21</v>
      </c>
      <c r="AL2" s="13" t="s">
        <v>41</v>
      </c>
      <c r="AM2" s="13" t="s">
        <v>42</v>
      </c>
      <c r="AN2" s="13" t="s">
        <v>23</v>
      </c>
      <c r="AO2" s="14" t="s">
        <v>43</v>
      </c>
      <c r="AP2" s="14" t="s">
        <v>44</v>
      </c>
      <c r="AQ2" s="14" t="s">
        <v>45</v>
      </c>
      <c r="AR2" s="14" t="s">
        <v>23</v>
      </c>
    </row>
    <row r="3" spans="1:44" x14ac:dyDescent="0.2">
      <c r="A3" s="37">
        <v>42822</v>
      </c>
      <c r="B3" s="22" t="s">
        <v>46</v>
      </c>
      <c r="C3" s="19"/>
      <c r="D3" s="22" t="str">
        <f>TEXT(A3,"ddd")</f>
        <v>Tue</v>
      </c>
      <c r="E3" s="19"/>
      <c r="F3" s="22" t="s">
        <v>47</v>
      </c>
      <c r="G3" s="22" t="s">
        <v>48</v>
      </c>
      <c r="H3" s="30">
        <v>5</v>
      </c>
      <c r="I3" s="53" t="s">
        <v>49</v>
      </c>
      <c r="J3" s="18"/>
      <c r="K3" s="58">
        <v>6</v>
      </c>
      <c r="L3" s="23">
        <v>8.0299999999999994</v>
      </c>
      <c r="M3" s="16"/>
      <c r="N3" s="18"/>
      <c r="O3" s="18"/>
      <c r="P3" s="18"/>
      <c r="Q3" s="15"/>
      <c r="R3" s="22">
        <v>1.87</v>
      </c>
      <c r="S3" s="24" t="s">
        <v>50</v>
      </c>
      <c r="T3" s="25">
        <f t="shared" ref="T3:T66" si="0">IF(($AA3="W"),ROUND(($L3*$R3),2),"0.00")</f>
        <v>15.02</v>
      </c>
      <c r="U3" s="16">
        <f t="shared" ref="U3:U66" si="1">-$L3+T3</f>
        <v>6.99</v>
      </c>
      <c r="V3" s="23">
        <f>U3</f>
        <v>6.99</v>
      </c>
      <c r="W3" s="19">
        <f>L3</f>
        <v>8.0299999999999994</v>
      </c>
      <c r="X3" s="20">
        <f t="shared" ref="X3:X66" si="2">SUM(V3/W3)</f>
        <v>0.87048567870485694</v>
      </c>
      <c r="Y3" s="36">
        <f t="shared" ref="Y3:Y66" si="3">V3/100</f>
        <v>6.9900000000000004E-2</v>
      </c>
      <c r="Z3" s="21">
        <f t="shared" ref="Z3:Z66" si="4">V3*100</f>
        <v>699</v>
      </c>
      <c r="AA3" s="24" t="s">
        <v>50</v>
      </c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</row>
    <row r="4" spans="1:44" x14ac:dyDescent="0.2">
      <c r="A4" s="37">
        <v>42822</v>
      </c>
      <c r="B4" s="22" t="s">
        <v>46</v>
      </c>
      <c r="C4" s="26"/>
      <c r="D4" s="22" t="str">
        <f t="shared" ref="D4:D67" si="5">TEXT(A4,"ddd")</f>
        <v>Tue</v>
      </c>
      <c r="E4" s="26"/>
      <c r="F4" s="24" t="s">
        <v>47</v>
      </c>
      <c r="G4" s="24" t="s">
        <v>48</v>
      </c>
      <c r="H4" s="30">
        <v>5</v>
      </c>
      <c r="I4" s="53" t="s">
        <v>51</v>
      </c>
      <c r="J4" s="26"/>
      <c r="K4" s="22">
        <v>8.5</v>
      </c>
      <c r="L4" s="27">
        <v>10.74</v>
      </c>
      <c r="M4" s="26"/>
      <c r="N4" s="26"/>
      <c r="O4" s="26"/>
      <c r="P4" s="26"/>
      <c r="Q4" s="26"/>
      <c r="R4" s="22">
        <f t="shared" ref="R4:R67" si="6">R3</f>
        <v>1.87</v>
      </c>
      <c r="S4" s="24" t="s">
        <v>50</v>
      </c>
      <c r="T4" s="25">
        <f t="shared" si="0"/>
        <v>20.079999999999998</v>
      </c>
      <c r="U4" s="16">
        <f t="shared" si="1"/>
        <v>9.3399999999999981</v>
      </c>
      <c r="V4" s="23">
        <f t="shared" ref="V4:V67" si="7">V3+U4</f>
        <v>16.329999999999998</v>
      </c>
      <c r="W4" s="27">
        <f t="shared" ref="W4:W67" si="8">W3+L4</f>
        <v>18.77</v>
      </c>
      <c r="X4" s="20">
        <f t="shared" si="2"/>
        <v>0.87000532765050609</v>
      </c>
      <c r="Y4" s="36">
        <f t="shared" si="3"/>
        <v>0.16329999999999997</v>
      </c>
      <c r="Z4" s="21">
        <f t="shared" si="4"/>
        <v>1632.9999999999998</v>
      </c>
      <c r="AA4" s="24" t="s">
        <v>50</v>
      </c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5" spans="1:44" x14ac:dyDescent="0.2">
      <c r="A5" s="37">
        <v>42822</v>
      </c>
      <c r="B5" s="22" t="s">
        <v>46</v>
      </c>
      <c r="C5" s="26"/>
      <c r="D5" s="22" t="str">
        <f t="shared" si="5"/>
        <v>Tue</v>
      </c>
      <c r="E5" s="26"/>
      <c r="F5" s="24" t="s">
        <v>47</v>
      </c>
      <c r="G5" s="24" t="s">
        <v>48</v>
      </c>
      <c r="H5" s="30">
        <v>5</v>
      </c>
      <c r="I5" s="24" t="s">
        <v>52</v>
      </c>
      <c r="J5" s="26"/>
      <c r="K5" s="58">
        <v>6</v>
      </c>
      <c r="L5" s="27">
        <v>2.89</v>
      </c>
      <c r="M5" s="26"/>
      <c r="N5" s="26"/>
      <c r="O5" s="26"/>
      <c r="P5" s="26"/>
      <c r="Q5" s="26"/>
      <c r="R5" s="22">
        <f t="shared" si="6"/>
        <v>1.87</v>
      </c>
      <c r="S5" s="24" t="s">
        <v>53</v>
      </c>
      <c r="T5" s="25" t="str">
        <f t="shared" si="0"/>
        <v>0.00</v>
      </c>
      <c r="U5" s="16">
        <f t="shared" si="1"/>
        <v>-2.89</v>
      </c>
      <c r="V5" s="23">
        <f t="shared" si="7"/>
        <v>13.439999999999998</v>
      </c>
      <c r="W5" s="27">
        <f t="shared" si="8"/>
        <v>21.66</v>
      </c>
      <c r="X5" s="20">
        <f t="shared" si="2"/>
        <v>0.6204986149584486</v>
      </c>
      <c r="Y5" s="36">
        <f t="shared" si="3"/>
        <v>0.13439999999999996</v>
      </c>
      <c r="Z5" s="21">
        <f t="shared" si="4"/>
        <v>1343.9999999999998</v>
      </c>
      <c r="AA5" s="24" t="s">
        <v>53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">
      <c r="A6" s="37">
        <v>42822</v>
      </c>
      <c r="B6" s="22" t="s">
        <v>46</v>
      </c>
      <c r="C6" s="26"/>
      <c r="D6" s="22" t="str">
        <f t="shared" si="5"/>
        <v>Tue</v>
      </c>
      <c r="E6" s="26"/>
      <c r="F6" s="24" t="s">
        <v>47</v>
      </c>
      <c r="G6" s="24" t="s">
        <v>48</v>
      </c>
      <c r="H6" s="31">
        <v>5</v>
      </c>
      <c r="I6" s="24" t="s">
        <v>54</v>
      </c>
      <c r="J6" s="26"/>
      <c r="K6" s="58">
        <v>4.5</v>
      </c>
      <c r="L6" s="27">
        <v>4.22</v>
      </c>
      <c r="M6" s="26"/>
      <c r="N6" s="26"/>
      <c r="O6" s="26"/>
      <c r="P6" s="26"/>
      <c r="Q6" s="26"/>
      <c r="R6" s="22">
        <f t="shared" si="6"/>
        <v>1.87</v>
      </c>
      <c r="S6" s="24" t="s">
        <v>53</v>
      </c>
      <c r="T6" s="25" t="str">
        <f t="shared" si="0"/>
        <v>0.00</v>
      </c>
      <c r="U6" s="16">
        <f t="shared" si="1"/>
        <v>-4.22</v>
      </c>
      <c r="V6" s="23">
        <f t="shared" si="7"/>
        <v>9.2199999999999989</v>
      </c>
      <c r="W6" s="27">
        <f t="shared" si="8"/>
        <v>25.88</v>
      </c>
      <c r="X6" s="20">
        <f t="shared" si="2"/>
        <v>0.35625965996908809</v>
      </c>
      <c r="Y6" s="36">
        <f t="shared" si="3"/>
        <v>9.219999999999999E-2</v>
      </c>
      <c r="Z6" s="21">
        <f t="shared" si="4"/>
        <v>921.99999999999989</v>
      </c>
      <c r="AA6" s="24" t="s">
        <v>53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x14ac:dyDescent="0.2">
      <c r="A7" s="37">
        <v>42829</v>
      </c>
      <c r="B7" s="22" t="s">
        <v>46</v>
      </c>
      <c r="C7" s="26"/>
      <c r="D7" s="22" t="str">
        <f t="shared" si="5"/>
        <v>Tue</v>
      </c>
      <c r="E7" s="26"/>
      <c r="F7" s="24" t="s">
        <v>47</v>
      </c>
      <c r="G7" s="24" t="s">
        <v>48</v>
      </c>
      <c r="H7" s="31">
        <v>6</v>
      </c>
      <c r="I7" s="53" t="s">
        <v>55</v>
      </c>
      <c r="J7" s="26"/>
      <c r="K7" s="58">
        <v>-2.5</v>
      </c>
      <c r="L7" s="27">
        <v>2.4500000000000002</v>
      </c>
      <c r="M7" s="26"/>
      <c r="N7" s="26"/>
      <c r="O7" s="26"/>
      <c r="P7" s="26"/>
      <c r="Q7" s="26"/>
      <c r="R7" s="22">
        <f t="shared" si="6"/>
        <v>1.87</v>
      </c>
      <c r="S7" s="24" t="s">
        <v>50</v>
      </c>
      <c r="T7" s="27">
        <f t="shared" si="0"/>
        <v>4.58</v>
      </c>
      <c r="U7" s="27">
        <f t="shared" si="1"/>
        <v>2.13</v>
      </c>
      <c r="V7" s="23">
        <f t="shared" si="7"/>
        <v>11.349999999999998</v>
      </c>
      <c r="W7" s="27">
        <f t="shared" si="8"/>
        <v>28.33</v>
      </c>
      <c r="X7" s="20">
        <f t="shared" si="2"/>
        <v>0.40063536886692547</v>
      </c>
      <c r="Y7" s="36">
        <f t="shared" si="3"/>
        <v>0.11349999999999998</v>
      </c>
      <c r="Z7" s="21">
        <f t="shared" si="4"/>
        <v>1134.9999999999998</v>
      </c>
      <c r="AA7" s="24" t="s">
        <v>50</v>
      </c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x14ac:dyDescent="0.2">
      <c r="A8" s="37">
        <v>42829</v>
      </c>
      <c r="B8" s="22" t="s">
        <v>46</v>
      </c>
      <c r="C8" s="26"/>
      <c r="D8" s="22" t="str">
        <f t="shared" si="5"/>
        <v>Tue</v>
      </c>
      <c r="E8" s="26"/>
      <c r="F8" s="24" t="s">
        <v>47</v>
      </c>
      <c r="G8" s="24" t="s">
        <v>48</v>
      </c>
      <c r="H8" s="31">
        <v>6</v>
      </c>
      <c r="I8" s="24" t="s">
        <v>56</v>
      </c>
      <c r="J8" s="26"/>
      <c r="K8" s="58">
        <v>4.5</v>
      </c>
      <c r="L8" s="27">
        <v>5.87</v>
      </c>
      <c r="M8" s="26"/>
      <c r="N8" s="26"/>
      <c r="O8" s="26"/>
      <c r="P8" s="26"/>
      <c r="Q8" s="26"/>
      <c r="R8" s="22">
        <f t="shared" si="6"/>
        <v>1.87</v>
      </c>
      <c r="S8" s="24" t="s">
        <v>53</v>
      </c>
      <c r="T8" s="27" t="str">
        <f t="shared" si="0"/>
        <v>0.00</v>
      </c>
      <c r="U8" s="27">
        <f t="shared" si="1"/>
        <v>-5.87</v>
      </c>
      <c r="V8" s="23">
        <f t="shared" si="7"/>
        <v>5.4799999999999978</v>
      </c>
      <c r="W8" s="27">
        <f t="shared" si="8"/>
        <v>34.199999999999996</v>
      </c>
      <c r="X8" s="20">
        <f t="shared" si="2"/>
        <v>0.16023391812865492</v>
      </c>
      <c r="Y8" s="36">
        <f t="shared" si="3"/>
        <v>5.4799999999999981E-2</v>
      </c>
      <c r="Z8" s="21">
        <f t="shared" si="4"/>
        <v>547.99999999999977</v>
      </c>
      <c r="AA8" s="24" t="s">
        <v>53</v>
      </c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x14ac:dyDescent="0.2">
      <c r="A9" s="37">
        <v>42829</v>
      </c>
      <c r="B9" s="22" t="s">
        <v>46</v>
      </c>
      <c r="C9" s="26"/>
      <c r="D9" s="22" t="str">
        <f t="shared" si="5"/>
        <v>Tue</v>
      </c>
      <c r="E9" s="26"/>
      <c r="F9" s="24" t="s">
        <v>47</v>
      </c>
      <c r="G9" s="24" t="s">
        <v>48</v>
      </c>
      <c r="H9" s="31">
        <v>6</v>
      </c>
      <c r="I9" s="24" t="s">
        <v>57</v>
      </c>
      <c r="J9" s="26"/>
      <c r="K9" s="58">
        <v>-3.5</v>
      </c>
      <c r="L9" s="27">
        <v>2.97</v>
      </c>
      <c r="M9" s="26"/>
      <c r="N9" s="26"/>
      <c r="O9" s="26"/>
      <c r="P9" s="26"/>
      <c r="Q9" s="26"/>
      <c r="R9" s="22">
        <f t="shared" si="6"/>
        <v>1.87</v>
      </c>
      <c r="S9" s="24" t="s">
        <v>53</v>
      </c>
      <c r="T9" s="27" t="str">
        <f t="shared" si="0"/>
        <v>0.00</v>
      </c>
      <c r="U9" s="27">
        <f t="shared" si="1"/>
        <v>-2.97</v>
      </c>
      <c r="V9" s="23">
        <f t="shared" si="7"/>
        <v>2.5099999999999976</v>
      </c>
      <c r="W9" s="27">
        <f t="shared" si="8"/>
        <v>37.169999999999995</v>
      </c>
      <c r="X9" s="20">
        <f t="shared" si="2"/>
        <v>6.7527576002152215E-2</v>
      </c>
      <c r="Y9" s="36">
        <f t="shared" si="3"/>
        <v>2.5099999999999976E-2</v>
      </c>
      <c r="Z9" s="21">
        <f t="shared" si="4"/>
        <v>250.99999999999974</v>
      </c>
      <c r="AA9" s="24" t="s">
        <v>53</v>
      </c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x14ac:dyDescent="0.2">
      <c r="A10" s="37">
        <v>42836</v>
      </c>
      <c r="B10" s="22" t="s">
        <v>46</v>
      </c>
      <c r="C10" s="26"/>
      <c r="D10" s="22" t="str">
        <f t="shared" si="5"/>
        <v>Tue</v>
      </c>
      <c r="E10" s="26"/>
      <c r="F10" s="24" t="s">
        <v>47</v>
      </c>
      <c r="G10" s="24" t="s">
        <v>48</v>
      </c>
      <c r="H10" s="31">
        <v>7</v>
      </c>
      <c r="I10" s="53" t="s">
        <v>49</v>
      </c>
      <c r="J10" s="26"/>
      <c r="K10" s="58">
        <v>2.5</v>
      </c>
      <c r="L10" s="27">
        <v>6.66</v>
      </c>
      <c r="M10" s="26"/>
      <c r="N10" s="26"/>
      <c r="O10" s="26"/>
      <c r="P10" s="26"/>
      <c r="Q10" s="26"/>
      <c r="R10" s="22">
        <f t="shared" si="6"/>
        <v>1.87</v>
      </c>
      <c r="S10" s="24" t="s">
        <v>50</v>
      </c>
      <c r="T10" s="27">
        <f t="shared" si="0"/>
        <v>12.45</v>
      </c>
      <c r="U10" s="27">
        <f t="shared" si="1"/>
        <v>5.7899999999999991</v>
      </c>
      <c r="V10" s="23">
        <f t="shared" si="7"/>
        <v>8.2999999999999972</v>
      </c>
      <c r="W10" s="27">
        <f t="shared" si="8"/>
        <v>43.83</v>
      </c>
      <c r="X10" s="20">
        <f t="shared" si="2"/>
        <v>0.18936801277663695</v>
      </c>
      <c r="Y10" s="36">
        <f t="shared" si="3"/>
        <v>8.2999999999999977E-2</v>
      </c>
      <c r="Z10" s="21">
        <f t="shared" si="4"/>
        <v>829.99999999999977</v>
      </c>
      <c r="AA10" s="24" t="s">
        <v>50</v>
      </c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">
      <c r="A11" s="37">
        <v>42836</v>
      </c>
      <c r="B11" s="22" t="s">
        <v>46</v>
      </c>
      <c r="C11" s="26"/>
      <c r="D11" s="22" t="str">
        <f t="shared" si="5"/>
        <v>Tue</v>
      </c>
      <c r="E11" s="26"/>
      <c r="F11" s="24" t="s">
        <v>47</v>
      </c>
      <c r="G11" s="24" t="s">
        <v>48</v>
      </c>
      <c r="H11" s="31">
        <v>7</v>
      </c>
      <c r="I11" s="53" t="s">
        <v>51</v>
      </c>
      <c r="J11" s="26"/>
      <c r="K11" s="58">
        <v>5.5</v>
      </c>
      <c r="L11" s="27">
        <v>8.41</v>
      </c>
      <c r="M11" s="26"/>
      <c r="N11" s="26"/>
      <c r="O11" s="26"/>
      <c r="P11" s="26"/>
      <c r="Q11" s="26"/>
      <c r="R11" s="22">
        <f t="shared" si="6"/>
        <v>1.87</v>
      </c>
      <c r="S11" s="24" t="s">
        <v>50</v>
      </c>
      <c r="T11" s="27">
        <f t="shared" si="0"/>
        <v>15.73</v>
      </c>
      <c r="U11" s="27">
        <f t="shared" si="1"/>
        <v>7.32</v>
      </c>
      <c r="V11" s="23">
        <f t="shared" si="7"/>
        <v>15.619999999999997</v>
      </c>
      <c r="W11" s="27">
        <f t="shared" si="8"/>
        <v>52.239999999999995</v>
      </c>
      <c r="X11" s="20">
        <f t="shared" si="2"/>
        <v>0.29900459418070441</v>
      </c>
      <c r="Y11" s="36">
        <f t="shared" si="3"/>
        <v>0.15619999999999998</v>
      </c>
      <c r="Z11" s="21">
        <f t="shared" si="4"/>
        <v>1561.9999999999998</v>
      </c>
      <c r="AA11" s="24" t="s">
        <v>50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x14ac:dyDescent="0.2">
      <c r="A12" s="37">
        <v>42836</v>
      </c>
      <c r="B12" s="22" t="s">
        <v>46</v>
      </c>
      <c r="C12" s="26"/>
      <c r="D12" s="22" t="str">
        <f t="shared" si="5"/>
        <v>Tue</v>
      </c>
      <c r="E12" s="26"/>
      <c r="F12" s="24" t="s">
        <v>47</v>
      </c>
      <c r="G12" s="24" t="s">
        <v>48</v>
      </c>
      <c r="H12" s="31">
        <v>7</v>
      </c>
      <c r="I12" s="53" t="s">
        <v>58</v>
      </c>
      <c r="J12" s="26"/>
      <c r="K12" s="58">
        <v>8.5</v>
      </c>
      <c r="L12" s="27">
        <v>5.96</v>
      </c>
      <c r="M12" s="26"/>
      <c r="N12" s="26"/>
      <c r="O12" s="26"/>
      <c r="P12" s="26"/>
      <c r="Q12" s="26"/>
      <c r="R12" s="22">
        <f t="shared" si="6"/>
        <v>1.87</v>
      </c>
      <c r="S12" s="24" t="s">
        <v>50</v>
      </c>
      <c r="T12" s="27">
        <f t="shared" si="0"/>
        <v>11.15</v>
      </c>
      <c r="U12" s="27">
        <f t="shared" si="1"/>
        <v>5.19</v>
      </c>
      <c r="V12" s="23">
        <f t="shared" si="7"/>
        <v>20.81</v>
      </c>
      <c r="W12" s="27">
        <f t="shared" si="8"/>
        <v>58.199999999999996</v>
      </c>
      <c r="X12" s="20">
        <f t="shared" si="2"/>
        <v>0.35756013745704468</v>
      </c>
      <c r="Y12" s="36">
        <f t="shared" si="3"/>
        <v>0.20809999999999998</v>
      </c>
      <c r="Z12" s="21">
        <f t="shared" si="4"/>
        <v>2081</v>
      </c>
      <c r="AA12" s="24" t="s">
        <v>50</v>
      </c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x14ac:dyDescent="0.2">
      <c r="A13" s="37">
        <v>42843</v>
      </c>
      <c r="B13" s="22" t="s">
        <v>46</v>
      </c>
      <c r="C13" s="26"/>
      <c r="D13" s="22" t="str">
        <f t="shared" si="5"/>
        <v>Tue</v>
      </c>
      <c r="E13" s="26"/>
      <c r="F13" s="24" t="s">
        <v>47</v>
      </c>
      <c r="G13" s="24" t="s">
        <v>48</v>
      </c>
      <c r="H13" s="31">
        <v>8</v>
      </c>
      <c r="I13" s="53" t="s">
        <v>59</v>
      </c>
      <c r="J13" s="26"/>
      <c r="K13" s="58">
        <v>8</v>
      </c>
      <c r="L13" s="27">
        <v>7.39</v>
      </c>
      <c r="M13" s="26"/>
      <c r="N13" s="26"/>
      <c r="O13" s="26"/>
      <c r="P13" s="26"/>
      <c r="Q13" s="26"/>
      <c r="R13" s="22">
        <f t="shared" si="6"/>
        <v>1.87</v>
      </c>
      <c r="S13" s="24" t="s">
        <v>50</v>
      </c>
      <c r="T13" s="27">
        <f t="shared" si="0"/>
        <v>13.82</v>
      </c>
      <c r="U13" s="27">
        <f t="shared" si="1"/>
        <v>6.4300000000000006</v>
      </c>
      <c r="V13" s="23">
        <f t="shared" si="7"/>
        <v>27.24</v>
      </c>
      <c r="W13" s="27">
        <f t="shared" si="8"/>
        <v>65.589999999999989</v>
      </c>
      <c r="X13" s="20">
        <f t="shared" si="2"/>
        <v>0.41530721146516242</v>
      </c>
      <c r="Y13" s="36">
        <f t="shared" si="3"/>
        <v>0.27239999999999998</v>
      </c>
      <c r="Z13" s="21">
        <f t="shared" si="4"/>
        <v>2724</v>
      </c>
      <c r="AA13" s="24" t="s">
        <v>50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x14ac:dyDescent="0.2">
      <c r="A14" s="37">
        <v>42843</v>
      </c>
      <c r="B14" s="22" t="s">
        <v>46</v>
      </c>
      <c r="C14" s="26"/>
      <c r="D14" s="22" t="str">
        <f t="shared" si="5"/>
        <v>Tue</v>
      </c>
      <c r="E14" s="26"/>
      <c r="F14" s="24" t="s">
        <v>47</v>
      </c>
      <c r="G14" s="24" t="s">
        <v>48</v>
      </c>
      <c r="H14" s="31">
        <v>8</v>
      </c>
      <c r="I14" s="53" t="s">
        <v>52</v>
      </c>
      <c r="J14" s="26"/>
      <c r="K14" s="58">
        <v>2.5</v>
      </c>
      <c r="L14" s="27">
        <v>3.03</v>
      </c>
      <c r="M14" s="26"/>
      <c r="N14" s="26"/>
      <c r="O14" s="26"/>
      <c r="P14" s="26"/>
      <c r="Q14" s="26"/>
      <c r="R14" s="22">
        <f t="shared" si="6"/>
        <v>1.87</v>
      </c>
      <c r="S14" s="24" t="s">
        <v>50</v>
      </c>
      <c r="T14" s="27">
        <f t="shared" si="0"/>
        <v>5.67</v>
      </c>
      <c r="U14" s="27">
        <f t="shared" si="1"/>
        <v>2.64</v>
      </c>
      <c r="V14" s="23">
        <f t="shared" si="7"/>
        <v>29.88</v>
      </c>
      <c r="W14" s="27">
        <f t="shared" si="8"/>
        <v>68.61999999999999</v>
      </c>
      <c r="X14" s="20">
        <f t="shared" si="2"/>
        <v>0.43544156222675612</v>
      </c>
      <c r="Y14" s="36">
        <f t="shared" si="3"/>
        <v>0.29880000000000001</v>
      </c>
      <c r="Z14" s="21">
        <f t="shared" si="4"/>
        <v>2988</v>
      </c>
      <c r="AA14" s="24" t="s">
        <v>50</v>
      </c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x14ac:dyDescent="0.2">
      <c r="A15" s="37">
        <v>42843</v>
      </c>
      <c r="B15" s="22" t="s">
        <v>46</v>
      </c>
      <c r="C15" s="26"/>
      <c r="D15" s="22" t="str">
        <f t="shared" si="5"/>
        <v>Tue</v>
      </c>
      <c r="E15" s="26"/>
      <c r="F15" s="24" t="s">
        <v>47</v>
      </c>
      <c r="G15" s="24" t="s">
        <v>48</v>
      </c>
      <c r="H15" s="31">
        <v>8</v>
      </c>
      <c r="I15" s="53" t="s">
        <v>54</v>
      </c>
      <c r="J15" s="26"/>
      <c r="K15" s="58">
        <v>6</v>
      </c>
      <c r="L15" s="27">
        <v>7.61</v>
      </c>
      <c r="M15" s="26"/>
      <c r="N15" s="26"/>
      <c r="O15" s="26"/>
      <c r="P15" s="26"/>
      <c r="Q15" s="26"/>
      <c r="R15" s="22">
        <f t="shared" si="6"/>
        <v>1.87</v>
      </c>
      <c r="S15" s="24" t="s">
        <v>50</v>
      </c>
      <c r="T15" s="27">
        <f t="shared" si="0"/>
        <v>14.23</v>
      </c>
      <c r="U15" s="27">
        <f t="shared" si="1"/>
        <v>6.62</v>
      </c>
      <c r="V15" s="23">
        <f t="shared" si="7"/>
        <v>36.5</v>
      </c>
      <c r="W15" s="27">
        <f t="shared" si="8"/>
        <v>76.22999999999999</v>
      </c>
      <c r="X15" s="20">
        <f t="shared" si="2"/>
        <v>0.47881411517775163</v>
      </c>
      <c r="Y15" s="36">
        <f t="shared" si="3"/>
        <v>0.36499999999999999</v>
      </c>
      <c r="Z15" s="21">
        <f t="shared" si="4"/>
        <v>3650</v>
      </c>
      <c r="AA15" s="24" t="s">
        <v>50</v>
      </c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2">
      <c r="A16" s="37">
        <v>42843</v>
      </c>
      <c r="B16" s="22" t="s">
        <v>46</v>
      </c>
      <c r="C16" s="26"/>
      <c r="D16" s="22" t="str">
        <f t="shared" si="5"/>
        <v>Tue</v>
      </c>
      <c r="E16" s="26"/>
      <c r="F16" s="24" t="s">
        <v>47</v>
      </c>
      <c r="G16" s="24" t="s">
        <v>48</v>
      </c>
      <c r="H16" s="31">
        <v>8</v>
      </c>
      <c r="I16" s="53" t="s">
        <v>60</v>
      </c>
      <c r="J16" s="26"/>
      <c r="K16" s="58">
        <v>3.5</v>
      </c>
      <c r="L16" s="27">
        <v>2.2799999999999998</v>
      </c>
      <c r="M16" s="26"/>
      <c r="N16" s="26"/>
      <c r="O16" s="26"/>
      <c r="P16" s="26"/>
      <c r="Q16" s="26"/>
      <c r="R16" s="22">
        <f t="shared" si="6"/>
        <v>1.87</v>
      </c>
      <c r="S16" s="24" t="s">
        <v>50</v>
      </c>
      <c r="T16" s="27">
        <f t="shared" si="0"/>
        <v>4.26</v>
      </c>
      <c r="U16" s="27">
        <f t="shared" si="1"/>
        <v>1.98</v>
      </c>
      <c r="V16" s="23">
        <f t="shared" si="7"/>
        <v>38.479999999999997</v>
      </c>
      <c r="W16" s="27">
        <f t="shared" si="8"/>
        <v>78.509999999999991</v>
      </c>
      <c r="X16" s="20">
        <f t="shared" si="2"/>
        <v>0.49012864603235257</v>
      </c>
      <c r="Y16" s="36">
        <f t="shared" si="3"/>
        <v>0.38479999999999998</v>
      </c>
      <c r="Z16" s="21">
        <f t="shared" si="4"/>
        <v>3847.9999999999995</v>
      </c>
      <c r="AA16" s="24" t="s">
        <v>50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27" x14ac:dyDescent="0.2">
      <c r="A17" s="37">
        <v>42843</v>
      </c>
      <c r="B17" s="22" t="s">
        <v>46</v>
      </c>
      <c r="C17" s="26"/>
      <c r="D17" s="22" t="str">
        <f t="shared" si="5"/>
        <v>Tue</v>
      </c>
      <c r="E17" s="26"/>
      <c r="F17" s="24" t="s">
        <v>47</v>
      </c>
      <c r="G17" s="24" t="s">
        <v>48</v>
      </c>
      <c r="H17" s="31">
        <v>8</v>
      </c>
      <c r="I17" s="53" t="s">
        <v>61</v>
      </c>
      <c r="J17" s="26"/>
      <c r="K17" s="58">
        <v>9.5</v>
      </c>
      <c r="L17" s="27">
        <v>4.12</v>
      </c>
      <c r="M17" s="26"/>
      <c r="N17" s="26"/>
      <c r="O17" s="26"/>
      <c r="P17" s="26"/>
      <c r="Q17" s="26"/>
      <c r="R17" s="22">
        <f t="shared" si="6"/>
        <v>1.87</v>
      </c>
      <c r="S17" s="24" t="s">
        <v>50</v>
      </c>
      <c r="T17" s="27">
        <f t="shared" si="0"/>
        <v>7.7</v>
      </c>
      <c r="U17" s="27">
        <f t="shared" si="1"/>
        <v>3.58</v>
      </c>
      <c r="V17" s="23">
        <f t="shared" si="7"/>
        <v>42.059999999999995</v>
      </c>
      <c r="W17" s="27">
        <f t="shared" si="8"/>
        <v>82.63</v>
      </c>
      <c r="X17" s="20">
        <f t="shared" si="2"/>
        <v>0.50901609584896523</v>
      </c>
      <c r="Y17" s="36">
        <f t="shared" si="3"/>
        <v>0.42059999999999997</v>
      </c>
      <c r="Z17" s="21">
        <f t="shared" si="4"/>
        <v>4205.9999999999991</v>
      </c>
      <c r="AA17" s="24" t="s">
        <v>50</v>
      </c>
    </row>
    <row r="18" spans="1:27" x14ac:dyDescent="0.2">
      <c r="A18" s="37">
        <v>42850</v>
      </c>
      <c r="B18" s="22" t="s">
        <v>46</v>
      </c>
      <c r="C18" s="26"/>
      <c r="D18" s="22" t="str">
        <f t="shared" si="5"/>
        <v>Tue</v>
      </c>
      <c r="E18" s="26"/>
      <c r="F18" s="24" t="s">
        <v>47</v>
      </c>
      <c r="G18" s="24" t="s">
        <v>48</v>
      </c>
      <c r="H18" s="31">
        <v>9</v>
      </c>
      <c r="I18" s="24" t="s">
        <v>59</v>
      </c>
      <c r="J18" s="26"/>
      <c r="K18" s="58">
        <v>2.5</v>
      </c>
      <c r="L18" s="27">
        <v>2.06</v>
      </c>
      <c r="M18" s="26"/>
      <c r="N18" s="26"/>
      <c r="O18" s="26"/>
      <c r="P18" s="26"/>
      <c r="Q18" s="26"/>
      <c r="R18" s="22">
        <f t="shared" si="6"/>
        <v>1.87</v>
      </c>
      <c r="S18" s="24" t="s">
        <v>53</v>
      </c>
      <c r="T18" s="27" t="str">
        <f t="shared" si="0"/>
        <v>0.00</v>
      </c>
      <c r="U18" s="27">
        <f t="shared" si="1"/>
        <v>-2.06</v>
      </c>
      <c r="V18" s="23">
        <f t="shared" si="7"/>
        <v>39.999999999999993</v>
      </c>
      <c r="W18" s="27">
        <f t="shared" si="8"/>
        <v>84.69</v>
      </c>
      <c r="X18" s="20">
        <f t="shared" si="2"/>
        <v>0.47231078049356467</v>
      </c>
      <c r="Y18" s="36">
        <f t="shared" si="3"/>
        <v>0.39999999999999991</v>
      </c>
      <c r="Z18" s="21">
        <f t="shared" si="4"/>
        <v>3999.9999999999991</v>
      </c>
      <c r="AA18" s="24" t="s">
        <v>53</v>
      </c>
    </row>
    <row r="19" spans="1:27" x14ac:dyDescent="0.2">
      <c r="A19" s="37">
        <v>42850</v>
      </c>
      <c r="B19" s="22" t="s">
        <v>46</v>
      </c>
      <c r="C19" s="26"/>
      <c r="D19" s="22" t="str">
        <f t="shared" si="5"/>
        <v>Tue</v>
      </c>
      <c r="E19" s="26"/>
      <c r="F19" s="24" t="s">
        <v>47</v>
      </c>
      <c r="G19" s="24" t="s">
        <v>48</v>
      </c>
      <c r="H19" s="31">
        <v>9</v>
      </c>
      <c r="I19" s="24" t="s">
        <v>58</v>
      </c>
      <c r="J19" s="26"/>
      <c r="K19" s="58">
        <v>-2.5</v>
      </c>
      <c r="L19" s="27">
        <v>6.56</v>
      </c>
      <c r="M19" s="26"/>
      <c r="N19" s="26"/>
      <c r="O19" s="26"/>
      <c r="P19" s="26"/>
      <c r="Q19" s="26"/>
      <c r="R19" s="22">
        <f t="shared" si="6"/>
        <v>1.87</v>
      </c>
      <c r="S19" s="24" t="s">
        <v>53</v>
      </c>
      <c r="T19" s="27" t="str">
        <f t="shared" si="0"/>
        <v>0.00</v>
      </c>
      <c r="U19" s="27">
        <f t="shared" si="1"/>
        <v>-6.56</v>
      </c>
      <c r="V19" s="23">
        <f t="shared" si="7"/>
        <v>33.439999999999991</v>
      </c>
      <c r="W19" s="27">
        <f t="shared" si="8"/>
        <v>91.25</v>
      </c>
      <c r="X19" s="20">
        <f t="shared" si="2"/>
        <v>0.36646575342465743</v>
      </c>
      <c r="Y19" s="36">
        <f t="shared" si="3"/>
        <v>0.33439999999999992</v>
      </c>
      <c r="Z19" s="21">
        <f t="shared" si="4"/>
        <v>3343.9999999999991</v>
      </c>
      <c r="AA19" s="24" t="s">
        <v>53</v>
      </c>
    </row>
    <row r="20" spans="1:27" x14ac:dyDescent="0.2">
      <c r="A20" s="37">
        <v>42850</v>
      </c>
      <c r="B20" s="22" t="s">
        <v>46</v>
      </c>
      <c r="C20" s="26"/>
      <c r="D20" s="22" t="str">
        <f t="shared" si="5"/>
        <v>Tue</v>
      </c>
      <c r="E20" s="26"/>
      <c r="F20" s="24" t="s">
        <v>47</v>
      </c>
      <c r="G20" s="24" t="s">
        <v>48</v>
      </c>
      <c r="H20" s="32">
        <v>9</v>
      </c>
      <c r="I20" s="53" t="s">
        <v>49</v>
      </c>
      <c r="J20" s="26"/>
      <c r="K20" s="58">
        <v>5.5</v>
      </c>
      <c r="L20" s="27">
        <v>7.81</v>
      </c>
      <c r="M20" s="26"/>
      <c r="N20" s="26"/>
      <c r="O20" s="26"/>
      <c r="P20" s="26"/>
      <c r="Q20" s="26"/>
      <c r="R20" s="22">
        <f t="shared" si="6"/>
        <v>1.87</v>
      </c>
      <c r="S20" s="24" t="s">
        <v>50</v>
      </c>
      <c r="T20" s="27">
        <f t="shared" si="0"/>
        <v>14.6</v>
      </c>
      <c r="U20" s="27">
        <f t="shared" si="1"/>
        <v>6.79</v>
      </c>
      <c r="V20" s="23">
        <f t="shared" si="7"/>
        <v>40.22999999999999</v>
      </c>
      <c r="W20" s="27">
        <f t="shared" si="8"/>
        <v>99.06</v>
      </c>
      <c r="X20" s="20">
        <f t="shared" si="2"/>
        <v>0.40611750454270129</v>
      </c>
      <c r="Y20" s="36">
        <f t="shared" si="3"/>
        <v>0.40229999999999988</v>
      </c>
      <c r="Z20" s="21">
        <f t="shared" si="4"/>
        <v>4022.9999999999991</v>
      </c>
      <c r="AA20" s="24" t="s">
        <v>50</v>
      </c>
    </row>
    <row r="21" spans="1:27" x14ac:dyDescent="0.2">
      <c r="A21" s="37">
        <v>42850</v>
      </c>
      <c r="B21" s="22" t="s">
        <v>46</v>
      </c>
      <c r="C21" s="26"/>
      <c r="D21" s="22" t="str">
        <f t="shared" si="5"/>
        <v>Tue</v>
      </c>
      <c r="E21" s="26"/>
      <c r="F21" s="24" t="s">
        <v>47</v>
      </c>
      <c r="G21" s="24" t="s">
        <v>48</v>
      </c>
      <c r="H21" s="31">
        <v>9</v>
      </c>
      <c r="I21" s="24" t="s">
        <v>54</v>
      </c>
      <c r="J21" s="26"/>
      <c r="K21" s="58">
        <v>5.5</v>
      </c>
      <c r="L21" s="27">
        <v>4.72</v>
      </c>
      <c r="M21" s="26"/>
      <c r="N21" s="26"/>
      <c r="O21" s="26"/>
      <c r="P21" s="26"/>
      <c r="Q21" s="26"/>
      <c r="R21" s="22">
        <f t="shared" si="6"/>
        <v>1.87</v>
      </c>
      <c r="S21" s="24" t="s">
        <v>53</v>
      </c>
      <c r="T21" s="27" t="str">
        <f t="shared" si="0"/>
        <v>0.00</v>
      </c>
      <c r="U21" s="27">
        <f t="shared" si="1"/>
        <v>-4.72</v>
      </c>
      <c r="V21" s="23">
        <f t="shared" si="7"/>
        <v>35.509999999999991</v>
      </c>
      <c r="W21" s="27">
        <f t="shared" si="8"/>
        <v>103.78</v>
      </c>
      <c r="X21" s="20">
        <f t="shared" si="2"/>
        <v>0.34216612063981489</v>
      </c>
      <c r="Y21" s="36">
        <f t="shared" si="3"/>
        <v>0.35509999999999992</v>
      </c>
      <c r="Z21" s="21">
        <f t="shared" si="4"/>
        <v>3550.9999999999991</v>
      </c>
      <c r="AA21" s="24" t="s">
        <v>53</v>
      </c>
    </row>
    <row r="22" spans="1:27" x14ac:dyDescent="0.2">
      <c r="A22" s="37">
        <v>42850</v>
      </c>
      <c r="B22" s="22" t="s">
        <v>46</v>
      </c>
      <c r="C22" s="26"/>
      <c r="D22" s="22" t="str">
        <f t="shared" si="5"/>
        <v>Tue</v>
      </c>
      <c r="E22" s="26"/>
      <c r="F22" s="24" t="s">
        <v>47</v>
      </c>
      <c r="G22" s="24" t="s">
        <v>48</v>
      </c>
      <c r="H22" s="31">
        <v>9</v>
      </c>
      <c r="I22" s="53" t="s">
        <v>61</v>
      </c>
      <c r="J22" s="26"/>
      <c r="K22" s="58">
        <v>2.5</v>
      </c>
      <c r="L22" s="27">
        <v>6.75</v>
      </c>
      <c r="M22" s="26"/>
      <c r="N22" s="26"/>
      <c r="O22" s="26"/>
      <c r="P22" s="26"/>
      <c r="Q22" s="26"/>
      <c r="R22" s="22">
        <f t="shared" si="6"/>
        <v>1.87</v>
      </c>
      <c r="S22" s="24" t="s">
        <v>50</v>
      </c>
      <c r="T22" s="27">
        <f t="shared" si="0"/>
        <v>12.62</v>
      </c>
      <c r="U22" s="27">
        <f t="shared" si="1"/>
        <v>5.8699999999999992</v>
      </c>
      <c r="V22" s="23">
        <f t="shared" si="7"/>
        <v>41.379999999999988</v>
      </c>
      <c r="W22" s="27">
        <f t="shared" si="8"/>
        <v>110.53</v>
      </c>
      <c r="X22" s="20">
        <f t="shared" si="2"/>
        <v>0.37437799692391194</v>
      </c>
      <c r="Y22" s="36">
        <f t="shared" si="3"/>
        <v>0.41379999999999989</v>
      </c>
      <c r="Z22" s="21">
        <f t="shared" si="4"/>
        <v>4137.9999999999991</v>
      </c>
      <c r="AA22" s="24" t="s">
        <v>50</v>
      </c>
    </row>
    <row r="23" spans="1:27" x14ac:dyDescent="0.2">
      <c r="A23" s="37">
        <v>42850</v>
      </c>
      <c r="B23" s="22" t="s">
        <v>46</v>
      </c>
      <c r="C23" s="26"/>
      <c r="D23" s="22" t="str">
        <f t="shared" si="5"/>
        <v>Tue</v>
      </c>
      <c r="E23" s="26"/>
      <c r="F23" s="24" t="s">
        <v>47</v>
      </c>
      <c r="G23" s="24" t="s">
        <v>48</v>
      </c>
      <c r="H23" s="31">
        <v>9</v>
      </c>
      <c r="I23" s="24" t="s">
        <v>60</v>
      </c>
      <c r="J23" s="26"/>
      <c r="K23" s="58">
        <v>6.5</v>
      </c>
      <c r="L23" s="27">
        <v>10.47</v>
      </c>
      <c r="M23" s="26"/>
      <c r="N23" s="26"/>
      <c r="O23" s="26"/>
      <c r="P23" s="26"/>
      <c r="Q23" s="26"/>
      <c r="R23" s="22">
        <f t="shared" si="6"/>
        <v>1.87</v>
      </c>
      <c r="S23" s="24" t="s">
        <v>53</v>
      </c>
      <c r="T23" s="27" t="str">
        <f t="shared" si="0"/>
        <v>0.00</v>
      </c>
      <c r="U23" s="27">
        <f t="shared" si="1"/>
        <v>-10.47</v>
      </c>
      <c r="V23" s="23">
        <f t="shared" si="7"/>
        <v>30.909999999999989</v>
      </c>
      <c r="W23" s="27">
        <f t="shared" si="8"/>
        <v>121</v>
      </c>
      <c r="X23" s="20">
        <f t="shared" si="2"/>
        <v>0.25545454545454538</v>
      </c>
      <c r="Y23" s="36">
        <f t="shared" si="3"/>
        <v>0.30909999999999987</v>
      </c>
      <c r="Z23" s="21">
        <f t="shared" si="4"/>
        <v>3090.9999999999991</v>
      </c>
      <c r="AA23" s="24" t="s">
        <v>53</v>
      </c>
    </row>
    <row r="24" spans="1:27" x14ac:dyDescent="0.2">
      <c r="A24" s="37">
        <v>42864</v>
      </c>
      <c r="B24" s="22" t="s">
        <v>46</v>
      </c>
      <c r="C24" s="26"/>
      <c r="D24" s="22" t="str">
        <f t="shared" si="5"/>
        <v>Tue</v>
      </c>
      <c r="E24" s="26"/>
      <c r="F24" s="24" t="s">
        <v>47</v>
      </c>
      <c r="G24" s="24" t="s">
        <v>48</v>
      </c>
      <c r="H24" s="31">
        <v>10</v>
      </c>
      <c r="I24" s="53" t="s">
        <v>60</v>
      </c>
      <c r="J24" s="26"/>
      <c r="K24" s="58">
        <v>6</v>
      </c>
      <c r="L24" s="27">
        <v>6.2</v>
      </c>
      <c r="M24" s="26"/>
      <c r="N24" s="26"/>
      <c r="O24" s="26"/>
      <c r="P24" s="26"/>
      <c r="Q24" s="26"/>
      <c r="R24" s="22">
        <f t="shared" si="6"/>
        <v>1.87</v>
      </c>
      <c r="S24" s="24" t="s">
        <v>50</v>
      </c>
      <c r="T24" s="27">
        <f t="shared" si="0"/>
        <v>11.59</v>
      </c>
      <c r="U24" s="27">
        <f t="shared" si="1"/>
        <v>5.39</v>
      </c>
      <c r="V24" s="23">
        <f t="shared" si="7"/>
        <v>36.29999999999999</v>
      </c>
      <c r="W24" s="27">
        <f t="shared" si="8"/>
        <v>127.2</v>
      </c>
      <c r="X24" s="20">
        <f t="shared" si="2"/>
        <v>0.28537735849056595</v>
      </c>
      <c r="Y24" s="36">
        <f t="shared" si="3"/>
        <v>0.36299999999999988</v>
      </c>
      <c r="Z24" s="21">
        <f t="shared" si="4"/>
        <v>3629.9999999999991</v>
      </c>
      <c r="AA24" s="24" t="s">
        <v>50</v>
      </c>
    </row>
    <row r="25" spans="1:27" x14ac:dyDescent="0.2">
      <c r="A25" s="37">
        <v>42864</v>
      </c>
      <c r="B25" s="22" t="s">
        <v>46</v>
      </c>
      <c r="C25" s="26"/>
      <c r="D25" s="22" t="str">
        <f t="shared" si="5"/>
        <v>Tue</v>
      </c>
      <c r="E25" s="26"/>
      <c r="F25" s="24" t="s">
        <v>47</v>
      </c>
      <c r="G25" s="24" t="s">
        <v>48</v>
      </c>
      <c r="H25" s="31">
        <v>10</v>
      </c>
      <c r="I25" s="24" t="s">
        <v>54</v>
      </c>
      <c r="J25" s="26"/>
      <c r="K25" s="58">
        <v>2.5</v>
      </c>
      <c r="L25" s="27">
        <v>7.6</v>
      </c>
      <c r="M25" s="26"/>
      <c r="N25" s="26"/>
      <c r="O25" s="26"/>
      <c r="P25" s="26"/>
      <c r="Q25" s="26"/>
      <c r="R25" s="22">
        <f t="shared" si="6"/>
        <v>1.87</v>
      </c>
      <c r="S25" s="24" t="s">
        <v>53</v>
      </c>
      <c r="T25" s="27" t="str">
        <f t="shared" si="0"/>
        <v>0.00</v>
      </c>
      <c r="U25" s="27">
        <f t="shared" si="1"/>
        <v>-7.6</v>
      </c>
      <c r="V25" s="23">
        <f t="shared" si="7"/>
        <v>28.699999999999989</v>
      </c>
      <c r="W25" s="27">
        <f t="shared" si="8"/>
        <v>134.80000000000001</v>
      </c>
      <c r="X25" s="20">
        <f t="shared" si="2"/>
        <v>0.21290801186943609</v>
      </c>
      <c r="Y25" s="36">
        <f t="shared" si="3"/>
        <v>0.28699999999999987</v>
      </c>
      <c r="Z25" s="21">
        <f t="shared" si="4"/>
        <v>2869.9999999999991</v>
      </c>
      <c r="AA25" s="24" t="s">
        <v>53</v>
      </c>
    </row>
    <row r="26" spans="1:27" x14ac:dyDescent="0.2">
      <c r="A26" s="37">
        <v>42864</v>
      </c>
      <c r="B26" s="22" t="s">
        <v>46</v>
      </c>
      <c r="C26" s="26"/>
      <c r="D26" s="22" t="str">
        <f t="shared" si="5"/>
        <v>Tue</v>
      </c>
      <c r="E26" s="26"/>
      <c r="F26" s="24" t="s">
        <v>47</v>
      </c>
      <c r="G26" s="24" t="s">
        <v>48</v>
      </c>
      <c r="H26" s="31">
        <v>10</v>
      </c>
      <c r="I26" s="53" t="s">
        <v>62</v>
      </c>
      <c r="J26" s="26"/>
      <c r="K26" s="58">
        <v>8.5</v>
      </c>
      <c r="L26" s="27">
        <v>2.67</v>
      </c>
      <c r="M26" s="26"/>
      <c r="N26" s="26"/>
      <c r="O26" s="26"/>
      <c r="P26" s="26"/>
      <c r="Q26" s="26"/>
      <c r="R26" s="22">
        <f t="shared" si="6"/>
        <v>1.87</v>
      </c>
      <c r="S26" s="24" t="s">
        <v>50</v>
      </c>
      <c r="T26" s="27">
        <f t="shared" si="0"/>
        <v>4.99</v>
      </c>
      <c r="U26" s="27">
        <f t="shared" si="1"/>
        <v>2.3200000000000003</v>
      </c>
      <c r="V26" s="23">
        <f t="shared" si="7"/>
        <v>31.019999999999989</v>
      </c>
      <c r="W26" s="27">
        <f t="shared" si="8"/>
        <v>137.47</v>
      </c>
      <c r="X26" s="20">
        <f t="shared" si="2"/>
        <v>0.22564923255983116</v>
      </c>
      <c r="Y26" s="36">
        <f t="shared" si="3"/>
        <v>0.31019999999999986</v>
      </c>
      <c r="Z26" s="21">
        <f t="shared" si="4"/>
        <v>3101.9999999999991</v>
      </c>
      <c r="AA26" s="24" t="s">
        <v>50</v>
      </c>
    </row>
    <row r="27" spans="1:27" x14ac:dyDescent="0.2">
      <c r="A27" s="37">
        <v>42864</v>
      </c>
      <c r="B27" s="22" t="s">
        <v>46</v>
      </c>
      <c r="C27" s="26"/>
      <c r="D27" s="22" t="str">
        <f t="shared" si="5"/>
        <v>Tue</v>
      </c>
      <c r="E27" s="26"/>
      <c r="F27" s="24" t="s">
        <v>47</v>
      </c>
      <c r="G27" s="24" t="s">
        <v>48</v>
      </c>
      <c r="H27" s="31">
        <v>10</v>
      </c>
      <c r="I27" s="24" t="s">
        <v>51</v>
      </c>
      <c r="J27" s="26"/>
      <c r="K27" s="58">
        <v>4</v>
      </c>
      <c r="L27" s="27">
        <v>6.52</v>
      </c>
      <c r="M27" s="26"/>
      <c r="N27" s="26"/>
      <c r="O27" s="26"/>
      <c r="P27" s="26"/>
      <c r="Q27" s="26"/>
      <c r="R27" s="22">
        <f t="shared" si="6"/>
        <v>1.87</v>
      </c>
      <c r="S27" s="24" t="s">
        <v>53</v>
      </c>
      <c r="T27" s="27" t="str">
        <f t="shared" si="0"/>
        <v>0.00</v>
      </c>
      <c r="U27" s="27">
        <f t="shared" si="1"/>
        <v>-6.52</v>
      </c>
      <c r="V27" s="23">
        <f t="shared" si="7"/>
        <v>24.499999999999989</v>
      </c>
      <c r="W27" s="27">
        <f t="shared" si="8"/>
        <v>143.99</v>
      </c>
      <c r="X27" s="20">
        <f t="shared" si="2"/>
        <v>0.17015070491006312</v>
      </c>
      <c r="Y27" s="36">
        <f t="shared" si="3"/>
        <v>0.24499999999999988</v>
      </c>
      <c r="Z27" s="21">
        <f t="shared" si="4"/>
        <v>2449.9999999999991</v>
      </c>
      <c r="AA27" s="24" t="s">
        <v>53</v>
      </c>
    </row>
    <row r="28" spans="1:27" x14ac:dyDescent="0.2">
      <c r="A28" s="37">
        <v>42871</v>
      </c>
      <c r="B28" s="22" t="s">
        <v>46</v>
      </c>
      <c r="C28" s="26"/>
      <c r="D28" s="22" t="str">
        <f t="shared" si="5"/>
        <v>Tue</v>
      </c>
      <c r="E28" s="26"/>
      <c r="F28" s="24" t="s">
        <v>47</v>
      </c>
      <c r="G28" s="24" t="s">
        <v>48</v>
      </c>
      <c r="H28" s="31">
        <v>11</v>
      </c>
      <c r="I28" s="53" t="s">
        <v>58</v>
      </c>
      <c r="J28" s="26"/>
      <c r="K28" s="58">
        <v>8</v>
      </c>
      <c r="L28" s="27">
        <v>2.85</v>
      </c>
      <c r="M28" s="26"/>
      <c r="N28" s="26"/>
      <c r="O28" s="26"/>
      <c r="P28" s="26"/>
      <c r="Q28" s="26"/>
      <c r="R28" s="22">
        <f t="shared" si="6"/>
        <v>1.87</v>
      </c>
      <c r="S28" s="24" t="s">
        <v>50</v>
      </c>
      <c r="T28" s="27">
        <f t="shared" si="0"/>
        <v>5.33</v>
      </c>
      <c r="U28" s="27">
        <f t="shared" si="1"/>
        <v>2.48</v>
      </c>
      <c r="V28" s="23">
        <f t="shared" si="7"/>
        <v>26.97999999999999</v>
      </c>
      <c r="W28" s="27">
        <f t="shared" si="8"/>
        <v>146.84</v>
      </c>
      <c r="X28" s="20">
        <f t="shared" si="2"/>
        <v>0.18373740125306448</v>
      </c>
      <c r="Y28" s="36">
        <f t="shared" si="3"/>
        <v>0.26979999999999987</v>
      </c>
      <c r="Z28" s="21">
        <f t="shared" si="4"/>
        <v>2697.9999999999991</v>
      </c>
      <c r="AA28" s="24" t="s">
        <v>50</v>
      </c>
    </row>
    <row r="29" spans="1:27" x14ac:dyDescent="0.2">
      <c r="A29" s="37">
        <v>42871</v>
      </c>
      <c r="B29" s="22" t="s">
        <v>46</v>
      </c>
      <c r="C29" s="26"/>
      <c r="D29" s="22" t="str">
        <f t="shared" si="5"/>
        <v>Tue</v>
      </c>
      <c r="E29" s="26"/>
      <c r="F29" s="24" t="s">
        <v>47</v>
      </c>
      <c r="G29" s="24" t="s">
        <v>48</v>
      </c>
      <c r="H29" s="31">
        <v>11</v>
      </c>
      <c r="I29" s="53" t="s">
        <v>60</v>
      </c>
      <c r="J29" s="26"/>
      <c r="K29" s="58">
        <v>4</v>
      </c>
      <c r="L29" s="27">
        <v>4.55</v>
      </c>
      <c r="M29" s="26"/>
      <c r="N29" s="26"/>
      <c r="O29" s="26"/>
      <c r="P29" s="26"/>
      <c r="Q29" s="26"/>
      <c r="R29" s="22">
        <f t="shared" si="6"/>
        <v>1.87</v>
      </c>
      <c r="S29" s="24" t="s">
        <v>50</v>
      </c>
      <c r="T29" s="27">
        <f t="shared" si="0"/>
        <v>8.51</v>
      </c>
      <c r="U29" s="27">
        <f t="shared" si="1"/>
        <v>3.96</v>
      </c>
      <c r="V29" s="23">
        <f t="shared" si="7"/>
        <v>30.939999999999991</v>
      </c>
      <c r="W29" s="27">
        <f t="shared" si="8"/>
        <v>151.39000000000001</v>
      </c>
      <c r="X29" s="20">
        <f t="shared" si="2"/>
        <v>0.20437281194266457</v>
      </c>
      <c r="Y29" s="36">
        <f t="shared" si="3"/>
        <v>0.3093999999999999</v>
      </c>
      <c r="Z29" s="21">
        <f t="shared" si="4"/>
        <v>3093.9999999999991</v>
      </c>
      <c r="AA29" s="24" t="s">
        <v>50</v>
      </c>
    </row>
    <row r="30" spans="1:27" x14ac:dyDescent="0.2">
      <c r="A30" s="37">
        <v>42871</v>
      </c>
      <c r="B30" s="22" t="s">
        <v>46</v>
      </c>
      <c r="C30" s="26"/>
      <c r="D30" s="22" t="str">
        <f t="shared" si="5"/>
        <v>Tue</v>
      </c>
      <c r="E30" s="26"/>
      <c r="F30" s="24" t="s">
        <v>47</v>
      </c>
      <c r="G30" s="24" t="s">
        <v>48</v>
      </c>
      <c r="H30" s="31">
        <v>11</v>
      </c>
      <c r="I30" s="53" t="s">
        <v>51</v>
      </c>
      <c r="J30" s="26"/>
      <c r="K30" s="58">
        <v>2.5</v>
      </c>
      <c r="L30" s="27">
        <v>6.84</v>
      </c>
      <c r="M30" s="26"/>
      <c r="N30" s="26"/>
      <c r="O30" s="26"/>
      <c r="P30" s="26"/>
      <c r="Q30" s="26"/>
      <c r="R30" s="22">
        <f t="shared" si="6"/>
        <v>1.87</v>
      </c>
      <c r="S30" s="24" t="s">
        <v>50</v>
      </c>
      <c r="T30" s="27">
        <f t="shared" si="0"/>
        <v>12.79</v>
      </c>
      <c r="U30" s="27">
        <f t="shared" si="1"/>
        <v>5.9499999999999993</v>
      </c>
      <c r="V30" s="23">
        <f t="shared" si="7"/>
        <v>36.889999999999986</v>
      </c>
      <c r="W30" s="27">
        <f t="shared" si="8"/>
        <v>158.23000000000002</v>
      </c>
      <c r="X30" s="20">
        <f t="shared" si="2"/>
        <v>0.23314162927384177</v>
      </c>
      <c r="Y30" s="36">
        <f t="shared" si="3"/>
        <v>0.36889999999999984</v>
      </c>
      <c r="Z30" s="21">
        <f t="shared" si="4"/>
        <v>3688.9999999999986</v>
      </c>
      <c r="AA30" s="24" t="s">
        <v>50</v>
      </c>
    </row>
    <row r="31" spans="1:27" x14ac:dyDescent="0.2">
      <c r="A31" s="37">
        <v>42871</v>
      </c>
      <c r="B31" s="22" t="s">
        <v>46</v>
      </c>
      <c r="C31" s="26"/>
      <c r="D31" s="22" t="str">
        <f t="shared" si="5"/>
        <v>Tue</v>
      </c>
      <c r="E31" s="26"/>
      <c r="F31" s="24" t="s">
        <v>47</v>
      </c>
      <c r="G31" s="24" t="s">
        <v>48</v>
      </c>
      <c r="H31" s="31">
        <v>11</v>
      </c>
      <c r="I31" s="24" t="s">
        <v>52</v>
      </c>
      <c r="J31" s="26"/>
      <c r="K31" s="58">
        <v>4</v>
      </c>
      <c r="L31" s="27">
        <v>5.86</v>
      </c>
      <c r="M31" s="26"/>
      <c r="N31" s="26"/>
      <c r="O31" s="26"/>
      <c r="P31" s="26"/>
      <c r="Q31" s="26"/>
      <c r="R31" s="22">
        <f t="shared" si="6"/>
        <v>1.87</v>
      </c>
      <c r="S31" s="24" t="s">
        <v>53</v>
      </c>
      <c r="T31" s="27" t="str">
        <f t="shared" si="0"/>
        <v>0.00</v>
      </c>
      <c r="U31" s="27">
        <f t="shared" si="1"/>
        <v>-5.86</v>
      </c>
      <c r="V31" s="23">
        <f t="shared" si="7"/>
        <v>31.029999999999987</v>
      </c>
      <c r="W31" s="27">
        <f t="shared" si="8"/>
        <v>164.09000000000003</v>
      </c>
      <c r="X31" s="20">
        <f t="shared" si="2"/>
        <v>0.18910354073983779</v>
      </c>
      <c r="Y31" s="36">
        <f t="shared" si="3"/>
        <v>0.31029999999999985</v>
      </c>
      <c r="Z31" s="21">
        <f t="shared" si="4"/>
        <v>3102.9999999999986</v>
      </c>
      <c r="AA31" s="24" t="s">
        <v>53</v>
      </c>
    </row>
    <row r="32" spans="1:27" x14ac:dyDescent="0.2">
      <c r="A32" s="37">
        <v>42871</v>
      </c>
      <c r="B32" s="22" t="s">
        <v>46</v>
      </c>
      <c r="C32" s="26"/>
      <c r="D32" s="22" t="str">
        <f t="shared" si="5"/>
        <v>Tue</v>
      </c>
      <c r="E32" s="26"/>
      <c r="F32" s="24" t="s">
        <v>47</v>
      </c>
      <c r="G32" s="24" t="s">
        <v>48</v>
      </c>
      <c r="H32" s="31">
        <v>11</v>
      </c>
      <c r="I32" s="53" t="s">
        <v>49</v>
      </c>
      <c r="J32" s="26"/>
      <c r="K32" s="58">
        <v>8</v>
      </c>
      <c r="L32" s="27">
        <v>5.15</v>
      </c>
      <c r="M32" s="26"/>
      <c r="N32" s="26"/>
      <c r="O32" s="26"/>
      <c r="P32" s="26"/>
      <c r="Q32" s="26"/>
      <c r="R32" s="22">
        <f t="shared" si="6"/>
        <v>1.87</v>
      </c>
      <c r="S32" s="24" t="s">
        <v>50</v>
      </c>
      <c r="T32" s="27">
        <f t="shared" si="0"/>
        <v>9.6300000000000008</v>
      </c>
      <c r="U32" s="27">
        <f t="shared" si="1"/>
        <v>4.4800000000000004</v>
      </c>
      <c r="V32" s="23">
        <f t="shared" si="7"/>
        <v>35.509999999999991</v>
      </c>
      <c r="W32" s="27">
        <f t="shared" si="8"/>
        <v>169.24000000000004</v>
      </c>
      <c r="X32" s="20">
        <f t="shared" si="2"/>
        <v>0.20982037343417623</v>
      </c>
      <c r="Y32" s="36">
        <f t="shared" si="3"/>
        <v>0.35509999999999992</v>
      </c>
      <c r="Z32" s="21">
        <f t="shared" si="4"/>
        <v>3550.9999999999991</v>
      </c>
      <c r="AA32" s="24" t="s">
        <v>50</v>
      </c>
    </row>
    <row r="33" spans="1:27" x14ac:dyDescent="0.2">
      <c r="A33" s="37">
        <v>42871</v>
      </c>
      <c r="B33" s="22" t="s">
        <v>46</v>
      </c>
      <c r="C33" s="26"/>
      <c r="D33" s="22" t="str">
        <f t="shared" si="5"/>
        <v>Tue</v>
      </c>
      <c r="E33" s="26"/>
      <c r="F33" s="24" t="s">
        <v>47</v>
      </c>
      <c r="G33" s="24" t="s">
        <v>48</v>
      </c>
      <c r="H33" s="31">
        <v>11</v>
      </c>
      <c r="I33" s="53" t="s">
        <v>59</v>
      </c>
      <c r="J33" s="26"/>
      <c r="K33" s="58">
        <v>8.5</v>
      </c>
      <c r="L33" s="27">
        <v>8.44</v>
      </c>
      <c r="M33" s="26"/>
      <c r="N33" s="26"/>
      <c r="O33" s="26"/>
      <c r="P33" s="26"/>
      <c r="Q33" s="26"/>
      <c r="R33" s="22">
        <f t="shared" si="6"/>
        <v>1.87</v>
      </c>
      <c r="S33" s="24" t="s">
        <v>50</v>
      </c>
      <c r="T33" s="27">
        <f t="shared" si="0"/>
        <v>15.78</v>
      </c>
      <c r="U33" s="27">
        <f t="shared" si="1"/>
        <v>7.34</v>
      </c>
      <c r="V33" s="23">
        <f t="shared" si="7"/>
        <v>42.849999999999994</v>
      </c>
      <c r="W33" s="27">
        <f t="shared" si="8"/>
        <v>177.68000000000004</v>
      </c>
      <c r="X33" s="20">
        <f t="shared" si="2"/>
        <v>0.24116389013957668</v>
      </c>
      <c r="Y33" s="36">
        <f t="shared" si="3"/>
        <v>0.42849999999999994</v>
      </c>
      <c r="Z33" s="21">
        <f t="shared" si="4"/>
        <v>4284.9999999999991</v>
      </c>
      <c r="AA33" s="24" t="s">
        <v>50</v>
      </c>
    </row>
    <row r="34" spans="1:27" x14ac:dyDescent="0.2">
      <c r="A34" s="37">
        <v>42878</v>
      </c>
      <c r="B34" s="22" t="s">
        <v>46</v>
      </c>
      <c r="C34" s="26"/>
      <c r="D34" s="22" t="str">
        <f t="shared" si="5"/>
        <v>Tue</v>
      </c>
      <c r="E34" s="26"/>
      <c r="F34" s="24" t="s">
        <v>47</v>
      </c>
      <c r="G34" s="24" t="s">
        <v>48</v>
      </c>
      <c r="H34" s="31">
        <v>12</v>
      </c>
      <c r="I34" s="53" t="s">
        <v>52</v>
      </c>
      <c r="J34" s="26"/>
      <c r="K34" s="58">
        <v>2.5</v>
      </c>
      <c r="L34" s="27">
        <v>4.59</v>
      </c>
      <c r="M34" s="26"/>
      <c r="N34" s="26"/>
      <c r="O34" s="26"/>
      <c r="P34" s="26"/>
      <c r="Q34" s="26"/>
      <c r="R34" s="22">
        <f t="shared" si="6"/>
        <v>1.87</v>
      </c>
      <c r="S34" s="24" t="s">
        <v>50</v>
      </c>
      <c r="T34" s="27">
        <f t="shared" si="0"/>
        <v>8.58</v>
      </c>
      <c r="U34" s="27">
        <f t="shared" si="1"/>
        <v>3.99</v>
      </c>
      <c r="V34" s="23">
        <f t="shared" si="7"/>
        <v>46.839999999999996</v>
      </c>
      <c r="W34" s="27">
        <f t="shared" si="8"/>
        <v>182.27000000000004</v>
      </c>
      <c r="X34" s="20">
        <f t="shared" si="2"/>
        <v>0.25698140121797325</v>
      </c>
      <c r="Y34" s="36">
        <f t="shared" si="3"/>
        <v>0.46839999999999998</v>
      </c>
      <c r="Z34" s="21">
        <f t="shared" si="4"/>
        <v>4684</v>
      </c>
      <c r="AA34" s="24" t="s">
        <v>50</v>
      </c>
    </row>
    <row r="35" spans="1:27" x14ac:dyDescent="0.2">
      <c r="A35" s="37">
        <v>42878</v>
      </c>
      <c r="B35" s="22" t="s">
        <v>46</v>
      </c>
      <c r="C35" s="26"/>
      <c r="D35" s="22" t="str">
        <f t="shared" si="5"/>
        <v>Tue</v>
      </c>
      <c r="E35" s="26"/>
      <c r="F35" s="24" t="s">
        <v>47</v>
      </c>
      <c r="G35" s="24" t="s">
        <v>48</v>
      </c>
      <c r="H35" s="31">
        <v>12</v>
      </c>
      <c r="I35" s="24" t="s">
        <v>55</v>
      </c>
      <c r="J35" s="26"/>
      <c r="K35" s="58">
        <v>7.5</v>
      </c>
      <c r="L35" s="27">
        <v>10.49</v>
      </c>
      <c r="M35" s="26"/>
      <c r="N35" s="26"/>
      <c r="O35" s="26"/>
      <c r="P35" s="26"/>
      <c r="Q35" s="26"/>
      <c r="R35" s="22">
        <f t="shared" si="6"/>
        <v>1.87</v>
      </c>
      <c r="S35" s="24" t="s">
        <v>53</v>
      </c>
      <c r="T35" s="27" t="str">
        <f t="shared" si="0"/>
        <v>0.00</v>
      </c>
      <c r="U35" s="27">
        <f t="shared" si="1"/>
        <v>-10.49</v>
      </c>
      <c r="V35" s="23">
        <f t="shared" si="7"/>
        <v>36.349999999999994</v>
      </c>
      <c r="W35" s="27">
        <f t="shared" si="8"/>
        <v>192.76000000000005</v>
      </c>
      <c r="X35" s="20">
        <f t="shared" si="2"/>
        <v>0.18857646814691836</v>
      </c>
      <c r="Y35" s="36">
        <f t="shared" si="3"/>
        <v>0.36349999999999993</v>
      </c>
      <c r="Z35" s="21">
        <f t="shared" si="4"/>
        <v>3634.9999999999995</v>
      </c>
      <c r="AA35" s="24" t="s">
        <v>53</v>
      </c>
    </row>
    <row r="36" spans="1:27" x14ac:dyDescent="0.2">
      <c r="A36" s="37">
        <v>42878</v>
      </c>
      <c r="B36" s="22" t="s">
        <v>46</v>
      </c>
      <c r="C36" s="26"/>
      <c r="D36" s="22" t="str">
        <f t="shared" si="5"/>
        <v>Tue</v>
      </c>
      <c r="E36" s="26"/>
      <c r="F36" s="24" t="s">
        <v>47</v>
      </c>
      <c r="G36" s="24" t="s">
        <v>48</v>
      </c>
      <c r="H36" s="31">
        <v>12</v>
      </c>
      <c r="I36" s="24" t="s">
        <v>63</v>
      </c>
      <c r="J36" s="26"/>
      <c r="K36" s="58">
        <v>-3.5</v>
      </c>
      <c r="L36" s="27">
        <v>8.48</v>
      </c>
      <c r="M36" s="26"/>
      <c r="N36" s="26"/>
      <c r="O36" s="26"/>
      <c r="P36" s="26"/>
      <c r="Q36" s="26"/>
      <c r="R36" s="22">
        <f t="shared" si="6"/>
        <v>1.87</v>
      </c>
      <c r="S36" s="24" t="s">
        <v>53</v>
      </c>
      <c r="T36" s="27" t="str">
        <f t="shared" si="0"/>
        <v>0.00</v>
      </c>
      <c r="U36" s="27">
        <f t="shared" si="1"/>
        <v>-8.48</v>
      </c>
      <c r="V36" s="23">
        <f t="shared" si="7"/>
        <v>27.869999999999994</v>
      </c>
      <c r="W36" s="27">
        <f t="shared" si="8"/>
        <v>201.24000000000004</v>
      </c>
      <c r="X36" s="20">
        <f t="shared" si="2"/>
        <v>0.13849135360763262</v>
      </c>
      <c r="Y36" s="36">
        <f t="shared" si="3"/>
        <v>0.27869999999999995</v>
      </c>
      <c r="Z36" s="21">
        <f t="shared" si="4"/>
        <v>2786.9999999999995</v>
      </c>
      <c r="AA36" s="24" t="s">
        <v>53</v>
      </c>
    </row>
    <row r="37" spans="1:27" x14ac:dyDescent="0.2">
      <c r="A37" s="37">
        <v>42878</v>
      </c>
      <c r="B37" s="22" t="s">
        <v>46</v>
      </c>
      <c r="C37" s="26"/>
      <c r="D37" s="22" t="str">
        <f t="shared" si="5"/>
        <v>Tue</v>
      </c>
      <c r="E37" s="26"/>
      <c r="F37" s="24" t="s">
        <v>47</v>
      </c>
      <c r="G37" s="24" t="s">
        <v>48</v>
      </c>
      <c r="H37" s="31">
        <v>12</v>
      </c>
      <c r="I37" s="53" t="s">
        <v>64</v>
      </c>
      <c r="J37" s="26"/>
      <c r="K37" s="58">
        <v>9.5</v>
      </c>
      <c r="L37" s="27">
        <v>7.77</v>
      </c>
      <c r="M37" s="26"/>
      <c r="N37" s="26"/>
      <c r="O37" s="26"/>
      <c r="P37" s="26"/>
      <c r="Q37" s="26"/>
      <c r="R37" s="22">
        <f t="shared" si="6"/>
        <v>1.87</v>
      </c>
      <c r="S37" s="24" t="s">
        <v>50</v>
      </c>
      <c r="T37" s="27">
        <f t="shared" si="0"/>
        <v>14.53</v>
      </c>
      <c r="U37" s="27">
        <f t="shared" si="1"/>
        <v>6.76</v>
      </c>
      <c r="V37" s="23">
        <f t="shared" si="7"/>
        <v>34.629999999999995</v>
      </c>
      <c r="W37" s="27">
        <f t="shared" si="8"/>
        <v>209.01000000000005</v>
      </c>
      <c r="X37" s="20">
        <f t="shared" si="2"/>
        <v>0.16568585235156208</v>
      </c>
      <c r="Y37" s="36">
        <f t="shared" si="3"/>
        <v>0.34629999999999994</v>
      </c>
      <c r="Z37" s="21">
        <f t="shared" si="4"/>
        <v>3462.9999999999995</v>
      </c>
      <c r="AA37" s="24" t="s">
        <v>50</v>
      </c>
    </row>
    <row r="38" spans="1:27" x14ac:dyDescent="0.2">
      <c r="A38" s="37">
        <v>42885</v>
      </c>
      <c r="B38" s="22" t="s">
        <v>46</v>
      </c>
      <c r="C38" s="26"/>
      <c r="D38" s="22" t="str">
        <f t="shared" si="5"/>
        <v>Tue</v>
      </c>
      <c r="E38" s="26"/>
      <c r="F38" s="24" t="s">
        <v>47</v>
      </c>
      <c r="G38" s="24" t="s">
        <v>48</v>
      </c>
      <c r="H38" s="31">
        <v>13</v>
      </c>
      <c r="I38" s="53" t="s">
        <v>52</v>
      </c>
      <c r="J38" s="26"/>
      <c r="K38" s="58">
        <v>-2.5</v>
      </c>
      <c r="L38" s="27">
        <v>6.65</v>
      </c>
      <c r="M38" s="26"/>
      <c r="N38" s="26"/>
      <c r="O38" s="26"/>
      <c r="P38" s="26"/>
      <c r="Q38" s="26"/>
      <c r="R38" s="22">
        <f t="shared" si="6"/>
        <v>1.87</v>
      </c>
      <c r="S38" s="24" t="s">
        <v>50</v>
      </c>
      <c r="T38" s="27">
        <f t="shared" si="0"/>
        <v>12.44</v>
      </c>
      <c r="U38" s="27">
        <f t="shared" si="1"/>
        <v>5.7899999999999991</v>
      </c>
      <c r="V38" s="23">
        <f t="shared" si="7"/>
        <v>40.419999999999995</v>
      </c>
      <c r="W38" s="27">
        <f t="shared" si="8"/>
        <v>215.66000000000005</v>
      </c>
      <c r="X38" s="20">
        <f t="shared" si="2"/>
        <v>0.18742464991189828</v>
      </c>
      <c r="Y38" s="36">
        <f t="shared" si="3"/>
        <v>0.40419999999999995</v>
      </c>
      <c r="Z38" s="21">
        <f t="shared" si="4"/>
        <v>4041.9999999999995</v>
      </c>
      <c r="AA38" s="24" t="s">
        <v>50</v>
      </c>
    </row>
    <row r="39" spans="1:27" x14ac:dyDescent="0.2">
      <c r="A39" s="37">
        <v>42885</v>
      </c>
      <c r="B39" s="22" t="s">
        <v>46</v>
      </c>
      <c r="C39" s="26"/>
      <c r="D39" s="22" t="str">
        <f t="shared" si="5"/>
        <v>Tue</v>
      </c>
      <c r="E39" s="26"/>
      <c r="F39" s="24" t="s">
        <v>47</v>
      </c>
      <c r="G39" s="24" t="s">
        <v>48</v>
      </c>
      <c r="H39" s="31">
        <v>13</v>
      </c>
      <c r="I39" s="24" t="s">
        <v>62</v>
      </c>
      <c r="J39" s="26"/>
      <c r="K39" s="58">
        <v>6</v>
      </c>
      <c r="L39" s="27">
        <v>3.64</v>
      </c>
      <c r="M39" s="26"/>
      <c r="N39" s="26"/>
      <c r="O39" s="26"/>
      <c r="P39" s="26"/>
      <c r="Q39" s="26"/>
      <c r="R39" s="22">
        <f t="shared" si="6"/>
        <v>1.87</v>
      </c>
      <c r="S39" s="24" t="s">
        <v>53</v>
      </c>
      <c r="T39" s="27" t="str">
        <f t="shared" si="0"/>
        <v>0.00</v>
      </c>
      <c r="U39" s="27">
        <f t="shared" si="1"/>
        <v>-3.64</v>
      </c>
      <c r="V39" s="23">
        <f t="shared" si="7"/>
        <v>36.779999999999994</v>
      </c>
      <c r="W39" s="27">
        <f t="shared" si="8"/>
        <v>219.30000000000004</v>
      </c>
      <c r="X39" s="20">
        <f t="shared" si="2"/>
        <v>0.16771545827633375</v>
      </c>
      <c r="Y39" s="36">
        <f t="shared" si="3"/>
        <v>0.36779999999999996</v>
      </c>
      <c r="Z39" s="21">
        <f t="shared" si="4"/>
        <v>3677.9999999999995</v>
      </c>
      <c r="AA39" s="24" t="s">
        <v>53</v>
      </c>
    </row>
    <row r="40" spans="1:27" x14ac:dyDescent="0.2">
      <c r="A40" s="37">
        <v>42885</v>
      </c>
      <c r="B40" s="22" t="s">
        <v>46</v>
      </c>
      <c r="C40" s="26"/>
      <c r="D40" s="22" t="str">
        <f t="shared" si="5"/>
        <v>Tue</v>
      </c>
      <c r="E40" s="26"/>
      <c r="F40" s="24" t="s">
        <v>47</v>
      </c>
      <c r="G40" s="24" t="s">
        <v>48</v>
      </c>
      <c r="H40" s="31">
        <v>13</v>
      </c>
      <c r="I40" s="53" t="s">
        <v>51</v>
      </c>
      <c r="J40" s="26"/>
      <c r="K40" s="58">
        <v>2.5</v>
      </c>
      <c r="L40" s="27">
        <v>6.68</v>
      </c>
      <c r="M40" s="26"/>
      <c r="N40" s="26"/>
      <c r="O40" s="26"/>
      <c r="P40" s="26"/>
      <c r="Q40" s="26"/>
      <c r="R40" s="22">
        <f t="shared" si="6"/>
        <v>1.87</v>
      </c>
      <c r="S40" s="24" t="s">
        <v>50</v>
      </c>
      <c r="T40" s="27">
        <f t="shared" si="0"/>
        <v>12.49</v>
      </c>
      <c r="U40" s="27">
        <f t="shared" si="1"/>
        <v>5.8100000000000005</v>
      </c>
      <c r="V40" s="23">
        <f t="shared" si="7"/>
        <v>42.589999999999996</v>
      </c>
      <c r="W40" s="27">
        <f t="shared" si="8"/>
        <v>225.98000000000005</v>
      </c>
      <c r="X40" s="20">
        <f t="shared" si="2"/>
        <v>0.18846800601823166</v>
      </c>
      <c r="Y40" s="36">
        <f t="shared" si="3"/>
        <v>0.42589999999999995</v>
      </c>
      <c r="Z40" s="21">
        <f t="shared" si="4"/>
        <v>4259</v>
      </c>
      <c r="AA40" s="24" t="s">
        <v>50</v>
      </c>
    </row>
    <row r="41" spans="1:27" x14ac:dyDescent="0.2">
      <c r="A41" s="37">
        <v>42885</v>
      </c>
      <c r="B41" s="22" t="s">
        <v>46</v>
      </c>
      <c r="C41" s="26"/>
      <c r="D41" s="22" t="str">
        <f t="shared" si="5"/>
        <v>Tue</v>
      </c>
      <c r="E41" s="26"/>
      <c r="F41" s="24" t="s">
        <v>47</v>
      </c>
      <c r="G41" s="24" t="s">
        <v>48</v>
      </c>
      <c r="H41" s="31">
        <v>13</v>
      </c>
      <c r="I41" s="53" t="s">
        <v>57</v>
      </c>
      <c r="J41" s="26"/>
      <c r="K41" s="58">
        <v>-2.5</v>
      </c>
      <c r="L41" s="27">
        <v>3.06</v>
      </c>
      <c r="M41" s="26"/>
      <c r="N41" s="26"/>
      <c r="O41" s="26"/>
      <c r="P41" s="26"/>
      <c r="Q41" s="26"/>
      <c r="R41" s="22">
        <f t="shared" si="6"/>
        <v>1.87</v>
      </c>
      <c r="S41" s="24" t="s">
        <v>50</v>
      </c>
      <c r="T41" s="27">
        <f t="shared" si="0"/>
        <v>5.72</v>
      </c>
      <c r="U41" s="27">
        <f t="shared" si="1"/>
        <v>2.6599999999999997</v>
      </c>
      <c r="V41" s="23">
        <f t="shared" si="7"/>
        <v>45.249999999999993</v>
      </c>
      <c r="W41" s="27">
        <f t="shared" si="8"/>
        <v>229.04000000000005</v>
      </c>
      <c r="X41" s="20">
        <f t="shared" si="2"/>
        <v>0.19756374432413545</v>
      </c>
      <c r="Y41" s="36">
        <f t="shared" si="3"/>
        <v>0.4524999999999999</v>
      </c>
      <c r="Z41" s="21">
        <f t="shared" si="4"/>
        <v>4524.9999999999991</v>
      </c>
      <c r="AA41" s="24" t="s">
        <v>50</v>
      </c>
    </row>
    <row r="42" spans="1:27" x14ac:dyDescent="0.2">
      <c r="A42" s="37">
        <v>42892</v>
      </c>
      <c r="B42" s="22" t="s">
        <v>46</v>
      </c>
      <c r="C42" s="26"/>
      <c r="D42" s="22" t="str">
        <f t="shared" si="5"/>
        <v>Tue</v>
      </c>
      <c r="E42" s="26"/>
      <c r="F42" s="24" t="s">
        <v>47</v>
      </c>
      <c r="G42" s="24" t="s">
        <v>48</v>
      </c>
      <c r="H42" s="31">
        <v>14</v>
      </c>
      <c r="I42" s="53" t="s">
        <v>57</v>
      </c>
      <c r="J42" s="26"/>
      <c r="K42" s="58">
        <v>-2.5</v>
      </c>
      <c r="L42" s="27">
        <v>4.76</v>
      </c>
      <c r="M42" s="26"/>
      <c r="N42" s="26"/>
      <c r="O42" s="26"/>
      <c r="P42" s="26"/>
      <c r="Q42" s="26"/>
      <c r="R42" s="22">
        <f t="shared" si="6"/>
        <v>1.87</v>
      </c>
      <c r="S42" s="24" t="s">
        <v>50</v>
      </c>
      <c r="T42" s="27">
        <f t="shared" si="0"/>
        <v>8.9</v>
      </c>
      <c r="U42" s="27">
        <f t="shared" si="1"/>
        <v>4.1400000000000006</v>
      </c>
      <c r="V42" s="23">
        <f t="shared" si="7"/>
        <v>49.389999999999993</v>
      </c>
      <c r="W42" s="27">
        <f t="shared" si="8"/>
        <v>233.80000000000004</v>
      </c>
      <c r="X42" s="20">
        <f t="shared" si="2"/>
        <v>0.2112489307100085</v>
      </c>
      <c r="Y42" s="36">
        <f t="shared" si="3"/>
        <v>0.49389999999999995</v>
      </c>
      <c r="Z42" s="21">
        <f t="shared" si="4"/>
        <v>4938.9999999999991</v>
      </c>
      <c r="AA42" s="24" t="s">
        <v>50</v>
      </c>
    </row>
    <row r="43" spans="1:27" x14ac:dyDescent="0.2">
      <c r="A43" s="37">
        <v>42892</v>
      </c>
      <c r="B43" s="22" t="s">
        <v>46</v>
      </c>
      <c r="C43" s="26"/>
      <c r="D43" s="22" t="str">
        <f t="shared" si="5"/>
        <v>Tue</v>
      </c>
      <c r="E43" s="26"/>
      <c r="F43" s="24" t="s">
        <v>47</v>
      </c>
      <c r="G43" s="24" t="s">
        <v>48</v>
      </c>
      <c r="H43" s="31">
        <v>14</v>
      </c>
      <c r="I43" s="24" t="s">
        <v>52</v>
      </c>
      <c r="J43" s="26"/>
      <c r="K43" s="58">
        <v>2.5</v>
      </c>
      <c r="L43" s="27">
        <v>7.2</v>
      </c>
      <c r="M43" s="26"/>
      <c r="N43" s="26"/>
      <c r="O43" s="26"/>
      <c r="P43" s="26"/>
      <c r="Q43" s="26"/>
      <c r="R43" s="22">
        <f t="shared" si="6"/>
        <v>1.87</v>
      </c>
      <c r="S43" s="24" t="s">
        <v>53</v>
      </c>
      <c r="T43" s="27" t="str">
        <f t="shared" si="0"/>
        <v>0.00</v>
      </c>
      <c r="U43" s="27">
        <f t="shared" si="1"/>
        <v>-7.2</v>
      </c>
      <c r="V43" s="23">
        <f t="shared" si="7"/>
        <v>42.189999999999991</v>
      </c>
      <c r="W43" s="27">
        <f t="shared" si="8"/>
        <v>241.00000000000003</v>
      </c>
      <c r="X43" s="20">
        <f t="shared" si="2"/>
        <v>0.17506224066390036</v>
      </c>
      <c r="Y43" s="36">
        <f t="shared" si="3"/>
        <v>0.42189999999999989</v>
      </c>
      <c r="Z43" s="21">
        <f t="shared" si="4"/>
        <v>4218.9999999999991</v>
      </c>
      <c r="AA43" s="24" t="s">
        <v>53</v>
      </c>
    </row>
    <row r="44" spans="1:27" x14ac:dyDescent="0.2">
      <c r="A44" s="37">
        <v>42899</v>
      </c>
      <c r="B44" s="22" t="s">
        <v>46</v>
      </c>
      <c r="C44" s="26"/>
      <c r="D44" s="22" t="str">
        <f t="shared" si="5"/>
        <v>Tue</v>
      </c>
      <c r="E44" s="26"/>
      <c r="F44" s="24" t="s">
        <v>47</v>
      </c>
      <c r="G44" s="24" t="s">
        <v>48</v>
      </c>
      <c r="H44" s="31">
        <v>15</v>
      </c>
      <c r="I44" s="24" t="s">
        <v>62</v>
      </c>
      <c r="J44" s="26"/>
      <c r="K44" s="58">
        <v>9.5</v>
      </c>
      <c r="L44" s="27">
        <v>7.17</v>
      </c>
      <c r="M44" s="26"/>
      <c r="N44" s="26"/>
      <c r="O44" s="26"/>
      <c r="P44" s="26"/>
      <c r="Q44" s="26"/>
      <c r="R44" s="22">
        <f t="shared" si="6"/>
        <v>1.87</v>
      </c>
      <c r="S44" s="24" t="s">
        <v>53</v>
      </c>
      <c r="T44" s="27" t="str">
        <f t="shared" si="0"/>
        <v>0.00</v>
      </c>
      <c r="U44" s="27">
        <f t="shared" si="1"/>
        <v>-7.17</v>
      </c>
      <c r="V44" s="23">
        <f t="shared" si="7"/>
        <v>35.019999999999989</v>
      </c>
      <c r="W44" s="27">
        <f t="shared" si="8"/>
        <v>248.17000000000002</v>
      </c>
      <c r="X44" s="20">
        <f t="shared" si="2"/>
        <v>0.14111294677035899</v>
      </c>
      <c r="Y44" s="36">
        <f t="shared" si="3"/>
        <v>0.3501999999999999</v>
      </c>
      <c r="Z44" s="21">
        <f t="shared" si="4"/>
        <v>3501.9999999999991</v>
      </c>
      <c r="AA44" s="24" t="s">
        <v>53</v>
      </c>
    </row>
    <row r="45" spans="1:27" x14ac:dyDescent="0.2">
      <c r="A45" s="37">
        <v>42899</v>
      </c>
      <c r="B45" s="22" t="s">
        <v>46</v>
      </c>
      <c r="C45" s="26"/>
      <c r="D45" s="22" t="str">
        <f t="shared" si="5"/>
        <v>Tue</v>
      </c>
      <c r="E45" s="26"/>
      <c r="F45" s="24" t="s">
        <v>47</v>
      </c>
      <c r="G45" s="24" t="s">
        <v>48</v>
      </c>
      <c r="H45" s="31">
        <v>15</v>
      </c>
      <c r="I45" s="24" t="s">
        <v>65</v>
      </c>
      <c r="J45" s="26"/>
      <c r="K45" s="58">
        <v>-4</v>
      </c>
      <c r="L45" s="27">
        <v>8.32</v>
      </c>
      <c r="M45" s="26"/>
      <c r="N45" s="26"/>
      <c r="O45" s="26"/>
      <c r="P45" s="26"/>
      <c r="Q45" s="26"/>
      <c r="R45" s="22">
        <f t="shared" si="6"/>
        <v>1.87</v>
      </c>
      <c r="S45" s="24" t="s">
        <v>53</v>
      </c>
      <c r="T45" s="27" t="str">
        <f t="shared" si="0"/>
        <v>0.00</v>
      </c>
      <c r="U45" s="27">
        <f t="shared" si="1"/>
        <v>-8.32</v>
      </c>
      <c r="V45" s="23">
        <f t="shared" si="7"/>
        <v>26.699999999999989</v>
      </c>
      <c r="W45" s="27">
        <f t="shared" si="8"/>
        <v>256.49</v>
      </c>
      <c r="X45" s="20">
        <f t="shared" si="2"/>
        <v>0.10409762563842641</v>
      </c>
      <c r="Y45" s="36">
        <f t="shared" si="3"/>
        <v>0.2669999999999999</v>
      </c>
      <c r="Z45" s="21">
        <f t="shared" si="4"/>
        <v>2669.9999999999991</v>
      </c>
      <c r="AA45" s="24" t="s">
        <v>53</v>
      </c>
    </row>
    <row r="46" spans="1:27" x14ac:dyDescent="0.2">
      <c r="A46" s="37">
        <v>42899</v>
      </c>
      <c r="B46" s="22" t="s">
        <v>46</v>
      </c>
      <c r="C46" s="26"/>
      <c r="D46" s="22" t="str">
        <f t="shared" si="5"/>
        <v>Tue</v>
      </c>
      <c r="E46" s="26"/>
      <c r="F46" s="24" t="s">
        <v>47</v>
      </c>
      <c r="G46" s="24" t="s">
        <v>48</v>
      </c>
      <c r="H46" s="31">
        <v>15</v>
      </c>
      <c r="I46" s="24" t="s">
        <v>63</v>
      </c>
      <c r="J46" s="26"/>
      <c r="K46" s="58">
        <v>-8.5</v>
      </c>
      <c r="L46" s="27">
        <v>3.33</v>
      </c>
      <c r="M46" s="26"/>
      <c r="N46" s="26"/>
      <c r="O46" s="26"/>
      <c r="P46" s="26"/>
      <c r="Q46" s="26"/>
      <c r="R46" s="22">
        <f t="shared" si="6"/>
        <v>1.87</v>
      </c>
      <c r="S46" s="24" t="s">
        <v>53</v>
      </c>
      <c r="T46" s="27" t="str">
        <f t="shared" si="0"/>
        <v>0.00</v>
      </c>
      <c r="U46" s="27">
        <f t="shared" si="1"/>
        <v>-3.33</v>
      </c>
      <c r="V46" s="23">
        <f t="shared" si="7"/>
        <v>23.36999999999999</v>
      </c>
      <c r="W46" s="27">
        <f t="shared" si="8"/>
        <v>259.82</v>
      </c>
      <c r="X46" s="20">
        <f t="shared" si="2"/>
        <v>8.9946886305904056E-2</v>
      </c>
      <c r="Y46" s="36">
        <f t="shared" si="3"/>
        <v>0.23369999999999991</v>
      </c>
      <c r="Z46" s="21">
        <f t="shared" si="4"/>
        <v>2336.9999999999991</v>
      </c>
      <c r="AA46" s="24" t="s">
        <v>53</v>
      </c>
    </row>
    <row r="47" spans="1:27" x14ac:dyDescent="0.2">
      <c r="A47" s="37">
        <v>42899</v>
      </c>
      <c r="B47" s="22" t="s">
        <v>46</v>
      </c>
      <c r="C47" s="26"/>
      <c r="D47" s="22" t="str">
        <f t="shared" si="5"/>
        <v>Tue</v>
      </c>
      <c r="E47" s="26"/>
      <c r="F47" s="24" t="s">
        <v>47</v>
      </c>
      <c r="G47" s="24" t="s">
        <v>48</v>
      </c>
      <c r="H47" s="31">
        <v>15</v>
      </c>
      <c r="I47" s="24" t="s">
        <v>60</v>
      </c>
      <c r="J47" s="26"/>
      <c r="K47" s="58">
        <v>4</v>
      </c>
      <c r="L47" s="27">
        <v>2.78</v>
      </c>
      <c r="M47" s="26"/>
      <c r="N47" s="26"/>
      <c r="O47" s="26"/>
      <c r="P47" s="26"/>
      <c r="Q47" s="26"/>
      <c r="R47" s="22">
        <f t="shared" si="6"/>
        <v>1.87</v>
      </c>
      <c r="S47" s="24" t="s">
        <v>53</v>
      </c>
      <c r="T47" s="27" t="str">
        <f t="shared" si="0"/>
        <v>0.00</v>
      </c>
      <c r="U47" s="27">
        <f t="shared" si="1"/>
        <v>-2.78</v>
      </c>
      <c r="V47" s="23">
        <f t="shared" si="7"/>
        <v>20.589999999999989</v>
      </c>
      <c r="W47" s="27">
        <f t="shared" si="8"/>
        <v>262.59999999999997</v>
      </c>
      <c r="X47" s="20">
        <f t="shared" si="2"/>
        <v>7.8408225437928372E-2</v>
      </c>
      <c r="Y47" s="36">
        <f t="shared" si="3"/>
        <v>0.20589999999999989</v>
      </c>
      <c r="Z47" s="21">
        <f t="shared" si="4"/>
        <v>2058.9999999999991</v>
      </c>
      <c r="AA47" s="24" t="s">
        <v>53</v>
      </c>
    </row>
    <row r="48" spans="1:27" x14ac:dyDescent="0.2">
      <c r="A48" s="37">
        <v>42906</v>
      </c>
      <c r="B48" s="22" t="s">
        <v>46</v>
      </c>
      <c r="C48" s="26"/>
      <c r="D48" s="22" t="str">
        <f t="shared" si="5"/>
        <v>Tue</v>
      </c>
      <c r="E48" s="26"/>
      <c r="F48" s="24" t="s">
        <v>47</v>
      </c>
      <c r="G48" s="24" t="s">
        <v>48</v>
      </c>
      <c r="H48" s="31">
        <v>16</v>
      </c>
      <c r="I48" s="53" t="s">
        <v>61</v>
      </c>
      <c r="J48" s="26"/>
      <c r="K48" s="58">
        <v>4</v>
      </c>
      <c r="L48" s="27">
        <v>6.4</v>
      </c>
      <c r="M48" s="26"/>
      <c r="N48" s="26"/>
      <c r="O48" s="26"/>
      <c r="P48" s="26"/>
      <c r="Q48" s="26"/>
      <c r="R48" s="22">
        <f t="shared" si="6"/>
        <v>1.87</v>
      </c>
      <c r="S48" s="24" t="s">
        <v>50</v>
      </c>
      <c r="T48" s="27">
        <f t="shared" si="0"/>
        <v>11.97</v>
      </c>
      <c r="U48" s="27">
        <f t="shared" si="1"/>
        <v>5.57</v>
      </c>
      <c r="V48" s="23">
        <f t="shared" si="7"/>
        <v>26.159999999999989</v>
      </c>
      <c r="W48" s="27">
        <f t="shared" si="8"/>
        <v>268.99999999999994</v>
      </c>
      <c r="X48" s="20">
        <f t="shared" si="2"/>
        <v>9.7249070631970247E-2</v>
      </c>
      <c r="Y48" s="36">
        <f t="shared" si="3"/>
        <v>0.26159999999999989</v>
      </c>
      <c r="Z48" s="21">
        <f t="shared" si="4"/>
        <v>2615.9999999999991</v>
      </c>
      <c r="AA48" s="24" t="s">
        <v>50</v>
      </c>
    </row>
    <row r="49" spans="1:27" x14ac:dyDescent="0.2">
      <c r="A49" s="37">
        <v>42906</v>
      </c>
      <c r="B49" s="22" t="s">
        <v>46</v>
      </c>
      <c r="C49" s="26"/>
      <c r="D49" s="22" t="str">
        <f t="shared" si="5"/>
        <v>Tue</v>
      </c>
      <c r="E49" s="26"/>
      <c r="F49" s="24" t="s">
        <v>47</v>
      </c>
      <c r="G49" s="24" t="s">
        <v>48</v>
      </c>
      <c r="H49" s="31">
        <v>16</v>
      </c>
      <c r="I49" s="24" t="s">
        <v>54</v>
      </c>
      <c r="J49" s="26"/>
      <c r="K49" s="58">
        <v>2.5</v>
      </c>
      <c r="L49" s="27">
        <v>5.29</v>
      </c>
      <c r="M49" s="26"/>
      <c r="N49" s="26"/>
      <c r="O49" s="26"/>
      <c r="P49" s="26"/>
      <c r="Q49" s="26"/>
      <c r="R49" s="22">
        <f t="shared" si="6"/>
        <v>1.87</v>
      </c>
      <c r="S49" s="24" t="s">
        <v>53</v>
      </c>
      <c r="T49" s="27" t="str">
        <f t="shared" si="0"/>
        <v>0.00</v>
      </c>
      <c r="U49" s="27">
        <f t="shared" si="1"/>
        <v>-5.29</v>
      </c>
      <c r="V49" s="23">
        <f t="shared" si="7"/>
        <v>20.86999999999999</v>
      </c>
      <c r="W49" s="27">
        <f t="shared" si="8"/>
        <v>274.28999999999996</v>
      </c>
      <c r="X49" s="20">
        <f t="shared" si="2"/>
        <v>7.6087352801779112E-2</v>
      </c>
      <c r="Y49" s="36">
        <f t="shared" si="3"/>
        <v>0.20869999999999991</v>
      </c>
      <c r="Z49" s="21">
        <f t="shared" si="4"/>
        <v>2086.9999999999991</v>
      </c>
      <c r="AA49" s="24" t="s">
        <v>53</v>
      </c>
    </row>
    <row r="50" spans="1:27" x14ac:dyDescent="0.2">
      <c r="A50" s="37">
        <v>42906</v>
      </c>
      <c r="B50" s="22" t="s">
        <v>46</v>
      </c>
      <c r="C50" s="26"/>
      <c r="D50" s="22" t="str">
        <f t="shared" si="5"/>
        <v>Tue</v>
      </c>
      <c r="E50" s="26"/>
      <c r="F50" s="24" t="s">
        <v>47</v>
      </c>
      <c r="G50" s="24" t="s">
        <v>48</v>
      </c>
      <c r="H50" s="31">
        <v>16</v>
      </c>
      <c r="I50" s="53" t="s">
        <v>55</v>
      </c>
      <c r="J50" s="26"/>
      <c r="K50" s="58">
        <v>6.5</v>
      </c>
      <c r="L50" s="27">
        <v>4.05</v>
      </c>
      <c r="M50" s="26"/>
      <c r="N50" s="26"/>
      <c r="O50" s="26"/>
      <c r="P50" s="26"/>
      <c r="Q50" s="26"/>
      <c r="R50" s="22">
        <f t="shared" si="6"/>
        <v>1.87</v>
      </c>
      <c r="S50" s="24" t="s">
        <v>50</v>
      </c>
      <c r="T50" s="27">
        <f t="shared" si="0"/>
        <v>7.57</v>
      </c>
      <c r="U50" s="27">
        <f t="shared" si="1"/>
        <v>3.5200000000000005</v>
      </c>
      <c r="V50" s="23">
        <f t="shared" si="7"/>
        <v>24.38999999999999</v>
      </c>
      <c r="W50" s="27">
        <f t="shared" si="8"/>
        <v>278.33999999999997</v>
      </c>
      <c r="X50" s="20">
        <f t="shared" si="2"/>
        <v>8.7626643673205398E-2</v>
      </c>
      <c r="Y50" s="36">
        <f t="shared" si="3"/>
        <v>0.24389999999999989</v>
      </c>
      <c r="Z50" s="21">
        <f t="shared" si="4"/>
        <v>2438.9999999999991</v>
      </c>
      <c r="AA50" s="24" t="s">
        <v>50</v>
      </c>
    </row>
    <row r="51" spans="1:27" x14ac:dyDescent="0.2">
      <c r="A51" s="37">
        <v>42906</v>
      </c>
      <c r="B51" s="22" t="s">
        <v>46</v>
      </c>
      <c r="C51" s="26"/>
      <c r="D51" s="22" t="str">
        <f t="shared" si="5"/>
        <v>Tue</v>
      </c>
      <c r="E51" s="26"/>
      <c r="F51" s="24" t="s">
        <v>47</v>
      </c>
      <c r="G51" s="24" t="s">
        <v>48</v>
      </c>
      <c r="H51" s="31">
        <v>16</v>
      </c>
      <c r="I51" s="53" t="s">
        <v>51</v>
      </c>
      <c r="J51" s="26"/>
      <c r="K51" s="58">
        <v>2.5</v>
      </c>
      <c r="L51" s="27">
        <v>2.23</v>
      </c>
      <c r="M51" s="26"/>
      <c r="N51" s="26"/>
      <c r="O51" s="26"/>
      <c r="P51" s="26"/>
      <c r="Q51" s="26"/>
      <c r="R51" s="22">
        <f t="shared" si="6"/>
        <v>1.87</v>
      </c>
      <c r="S51" s="24" t="s">
        <v>50</v>
      </c>
      <c r="T51" s="27">
        <f t="shared" si="0"/>
        <v>4.17</v>
      </c>
      <c r="U51" s="27">
        <f t="shared" si="1"/>
        <v>1.94</v>
      </c>
      <c r="V51" s="23">
        <f t="shared" si="7"/>
        <v>26.329999999999991</v>
      </c>
      <c r="W51" s="27">
        <f t="shared" si="8"/>
        <v>280.57</v>
      </c>
      <c r="X51" s="20">
        <f t="shared" si="2"/>
        <v>9.3844673343550594E-2</v>
      </c>
      <c r="Y51" s="36">
        <f t="shared" si="3"/>
        <v>0.26329999999999992</v>
      </c>
      <c r="Z51" s="21">
        <f t="shared" si="4"/>
        <v>2632.9999999999991</v>
      </c>
      <c r="AA51" s="24" t="s">
        <v>50</v>
      </c>
    </row>
    <row r="52" spans="1:27" x14ac:dyDescent="0.2">
      <c r="A52" s="37">
        <v>42913</v>
      </c>
      <c r="B52" s="22" t="s">
        <v>46</v>
      </c>
      <c r="C52" s="26"/>
      <c r="D52" s="22" t="str">
        <f t="shared" si="5"/>
        <v>Tue</v>
      </c>
      <c r="E52" s="26"/>
      <c r="F52" s="24" t="s">
        <v>47</v>
      </c>
      <c r="G52" s="24" t="s">
        <v>48</v>
      </c>
      <c r="H52" s="31">
        <v>17</v>
      </c>
      <c r="I52" s="24" t="s">
        <v>52</v>
      </c>
      <c r="J52" s="26"/>
      <c r="K52" s="58">
        <v>-7.5</v>
      </c>
      <c r="L52" s="27">
        <v>3.43</v>
      </c>
      <c r="M52" s="26"/>
      <c r="N52" s="26"/>
      <c r="O52" s="26"/>
      <c r="P52" s="26"/>
      <c r="Q52" s="26"/>
      <c r="R52" s="22">
        <f t="shared" si="6"/>
        <v>1.87</v>
      </c>
      <c r="S52" s="24" t="s">
        <v>53</v>
      </c>
      <c r="T52" s="27" t="str">
        <f t="shared" si="0"/>
        <v>0.00</v>
      </c>
      <c r="U52" s="27">
        <f t="shared" si="1"/>
        <v>-3.43</v>
      </c>
      <c r="V52" s="23">
        <f t="shared" si="7"/>
        <v>22.899999999999991</v>
      </c>
      <c r="W52" s="27">
        <f t="shared" si="8"/>
        <v>284</v>
      </c>
      <c r="X52" s="20">
        <f t="shared" si="2"/>
        <v>8.0633802816901384E-2</v>
      </c>
      <c r="Y52" s="36">
        <f t="shared" si="3"/>
        <v>0.22899999999999993</v>
      </c>
      <c r="Z52" s="21">
        <f t="shared" si="4"/>
        <v>2289.9999999999991</v>
      </c>
      <c r="AA52" s="24" t="s">
        <v>53</v>
      </c>
    </row>
    <row r="53" spans="1:27" x14ac:dyDescent="0.2">
      <c r="A53" s="37">
        <v>42913</v>
      </c>
      <c r="B53" s="22" t="s">
        <v>46</v>
      </c>
      <c r="C53" s="26"/>
      <c r="D53" s="22" t="str">
        <f t="shared" si="5"/>
        <v>Tue</v>
      </c>
      <c r="E53" s="26"/>
      <c r="F53" s="24" t="s">
        <v>47</v>
      </c>
      <c r="G53" s="24" t="s">
        <v>48</v>
      </c>
      <c r="H53" s="31">
        <v>17</v>
      </c>
      <c r="I53" s="53" t="s">
        <v>62</v>
      </c>
      <c r="J53" s="26"/>
      <c r="K53" s="58">
        <v>2.5</v>
      </c>
      <c r="L53" s="27">
        <v>2.34</v>
      </c>
      <c r="M53" s="26"/>
      <c r="N53" s="26"/>
      <c r="O53" s="26"/>
      <c r="P53" s="26"/>
      <c r="Q53" s="26"/>
      <c r="R53" s="22">
        <f t="shared" si="6"/>
        <v>1.87</v>
      </c>
      <c r="S53" s="24" t="s">
        <v>50</v>
      </c>
      <c r="T53" s="27">
        <f t="shared" si="0"/>
        <v>4.38</v>
      </c>
      <c r="U53" s="27">
        <f t="shared" si="1"/>
        <v>2.04</v>
      </c>
      <c r="V53" s="23">
        <f t="shared" si="7"/>
        <v>24.939999999999991</v>
      </c>
      <c r="W53" s="27">
        <f t="shared" si="8"/>
        <v>286.33999999999997</v>
      </c>
      <c r="X53" s="20">
        <f t="shared" si="2"/>
        <v>8.7099252636725549E-2</v>
      </c>
      <c r="Y53" s="36">
        <f t="shared" si="3"/>
        <v>0.2493999999999999</v>
      </c>
      <c r="Z53" s="21">
        <f t="shared" si="4"/>
        <v>2493.9999999999991</v>
      </c>
      <c r="AA53" s="24" t="s">
        <v>50</v>
      </c>
    </row>
    <row r="54" spans="1:27" x14ac:dyDescent="0.2">
      <c r="A54" s="37">
        <v>42913</v>
      </c>
      <c r="B54" s="22" t="s">
        <v>46</v>
      </c>
      <c r="C54" s="26"/>
      <c r="D54" s="22" t="str">
        <f t="shared" si="5"/>
        <v>Tue</v>
      </c>
      <c r="E54" s="26"/>
      <c r="F54" s="24" t="s">
        <v>47</v>
      </c>
      <c r="G54" s="24" t="s">
        <v>48</v>
      </c>
      <c r="H54" s="31">
        <v>17</v>
      </c>
      <c r="I54" s="24" t="s">
        <v>51</v>
      </c>
      <c r="J54" s="26"/>
      <c r="K54" s="58">
        <v>-6</v>
      </c>
      <c r="L54" s="27">
        <v>3.18</v>
      </c>
      <c r="M54" s="26"/>
      <c r="N54" s="26"/>
      <c r="O54" s="26"/>
      <c r="P54" s="26"/>
      <c r="Q54" s="26"/>
      <c r="R54" s="22">
        <f t="shared" si="6"/>
        <v>1.87</v>
      </c>
      <c r="S54" s="24" t="s">
        <v>53</v>
      </c>
      <c r="T54" s="27" t="str">
        <f t="shared" si="0"/>
        <v>0.00</v>
      </c>
      <c r="U54" s="27">
        <f t="shared" si="1"/>
        <v>-3.18</v>
      </c>
      <c r="V54" s="23">
        <f t="shared" si="7"/>
        <v>21.759999999999991</v>
      </c>
      <c r="W54" s="27">
        <f t="shared" si="8"/>
        <v>289.52</v>
      </c>
      <c r="X54" s="20">
        <f t="shared" si="2"/>
        <v>7.5158883669521948E-2</v>
      </c>
      <c r="Y54" s="36">
        <f t="shared" si="3"/>
        <v>0.2175999999999999</v>
      </c>
      <c r="Z54" s="21">
        <f t="shared" si="4"/>
        <v>2175.9999999999991</v>
      </c>
      <c r="AA54" s="24" t="s">
        <v>53</v>
      </c>
    </row>
    <row r="55" spans="1:27" x14ac:dyDescent="0.2">
      <c r="A55" s="37">
        <v>42913</v>
      </c>
      <c r="B55" s="22" t="s">
        <v>46</v>
      </c>
      <c r="C55" s="26"/>
      <c r="D55" s="22" t="str">
        <f t="shared" si="5"/>
        <v>Tue</v>
      </c>
      <c r="E55" s="26"/>
      <c r="F55" s="24" t="s">
        <v>47</v>
      </c>
      <c r="G55" s="24" t="s">
        <v>48</v>
      </c>
      <c r="H55" s="31">
        <v>17</v>
      </c>
      <c r="I55" s="53" t="s">
        <v>58</v>
      </c>
      <c r="J55" s="26"/>
      <c r="K55" s="58">
        <v>7.5</v>
      </c>
      <c r="L55" s="27">
        <v>7.07</v>
      </c>
      <c r="M55" s="26"/>
      <c r="N55" s="26"/>
      <c r="O55" s="26"/>
      <c r="P55" s="26"/>
      <c r="Q55" s="26"/>
      <c r="R55" s="22">
        <f t="shared" si="6"/>
        <v>1.87</v>
      </c>
      <c r="S55" s="24" t="s">
        <v>50</v>
      </c>
      <c r="T55" s="27">
        <f t="shared" si="0"/>
        <v>13.22</v>
      </c>
      <c r="U55" s="27">
        <f t="shared" si="1"/>
        <v>6.15</v>
      </c>
      <c r="V55" s="23">
        <f t="shared" si="7"/>
        <v>27.909999999999989</v>
      </c>
      <c r="W55" s="27">
        <f t="shared" si="8"/>
        <v>296.58999999999997</v>
      </c>
      <c r="X55" s="20">
        <f t="shared" si="2"/>
        <v>9.4102970430560678E-2</v>
      </c>
      <c r="Y55" s="36">
        <f t="shared" si="3"/>
        <v>0.2790999999999999</v>
      </c>
      <c r="Z55" s="21">
        <f t="shared" si="4"/>
        <v>2790.9999999999991</v>
      </c>
      <c r="AA55" s="24" t="s">
        <v>50</v>
      </c>
    </row>
    <row r="56" spans="1:27" x14ac:dyDescent="0.2">
      <c r="A56" s="37">
        <v>42913</v>
      </c>
      <c r="B56" s="22" t="s">
        <v>46</v>
      </c>
      <c r="C56" s="26"/>
      <c r="D56" s="22" t="str">
        <f t="shared" si="5"/>
        <v>Tue</v>
      </c>
      <c r="E56" s="26"/>
      <c r="F56" s="24" t="s">
        <v>47</v>
      </c>
      <c r="G56" s="24" t="s">
        <v>48</v>
      </c>
      <c r="H56" s="31">
        <v>17</v>
      </c>
      <c r="I56" s="53" t="s">
        <v>54</v>
      </c>
      <c r="J56" s="26"/>
      <c r="K56" s="58">
        <v>4.5</v>
      </c>
      <c r="L56" s="27">
        <v>5.88</v>
      </c>
      <c r="M56" s="26"/>
      <c r="N56" s="26"/>
      <c r="O56" s="26"/>
      <c r="P56" s="26"/>
      <c r="Q56" s="26"/>
      <c r="R56" s="22">
        <f t="shared" si="6"/>
        <v>1.87</v>
      </c>
      <c r="S56" s="24" t="s">
        <v>50</v>
      </c>
      <c r="T56" s="27">
        <f t="shared" si="0"/>
        <v>11</v>
      </c>
      <c r="U56" s="27">
        <f t="shared" si="1"/>
        <v>5.12</v>
      </c>
      <c r="V56" s="23">
        <f t="shared" si="7"/>
        <v>33.029999999999987</v>
      </c>
      <c r="W56" s="27">
        <f t="shared" si="8"/>
        <v>302.46999999999997</v>
      </c>
      <c r="X56" s="20">
        <f t="shared" si="2"/>
        <v>0.10920091248718877</v>
      </c>
      <c r="Y56" s="36">
        <f t="shared" si="3"/>
        <v>0.33029999999999987</v>
      </c>
      <c r="Z56" s="21">
        <f t="shared" si="4"/>
        <v>3302.9999999999986</v>
      </c>
      <c r="AA56" s="24" t="s">
        <v>50</v>
      </c>
    </row>
    <row r="57" spans="1:27" x14ac:dyDescent="0.2">
      <c r="A57" s="37">
        <v>42913</v>
      </c>
      <c r="B57" s="22" t="s">
        <v>46</v>
      </c>
      <c r="C57" s="26"/>
      <c r="D57" s="22" t="str">
        <f t="shared" si="5"/>
        <v>Tue</v>
      </c>
      <c r="E57" s="26"/>
      <c r="F57" s="24" t="s">
        <v>47</v>
      </c>
      <c r="G57" s="24" t="s">
        <v>48</v>
      </c>
      <c r="H57" s="31">
        <v>17</v>
      </c>
      <c r="I57" s="53" t="s">
        <v>59</v>
      </c>
      <c r="J57" s="26"/>
      <c r="K57" s="58">
        <v>2.5</v>
      </c>
      <c r="L57" s="27">
        <v>3.43</v>
      </c>
      <c r="M57" s="26"/>
      <c r="N57" s="26"/>
      <c r="O57" s="26"/>
      <c r="P57" s="26"/>
      <c r="Q57" s="26"/>
      <c r="R57" s="22">
        <f t="shared" si="6"/>
        <v>1.87</v>
      </c>
      <c r="S57" s="24" t="s">
        <v>50</v>
      </c>
      <c r="T57" s="27">
        <f t="shared" si="0"/>
        <v>6.41</v>
      </c>
      <c r="U57" s="27">
        <f t="shared" si="1"/>
        <v>2.98</v>
      </c>
      <c r="V57" s="23">
        <f t="shared" si="7"/>
        <v>36.009999999999984</v>
      </c>
      <c r="W57" s="27">
        <f t="shared" si="8"/>
        <v>305.89999999999998</v>
      </c>
      <c r="X57" s="20">
        <f t="shared" si="2"/>
        <v>0.11771820856489044</v>
      </c>
      <c r="Y57" s="36">
        <f t="shared" si="3"/>
        <v>0.36009999999999986</v>
      </c>
      <c r="Z57" s="21">
        <f t="shared" si="4"/>
        <v>3600.9999999999982</v>
      </c>
      <c r="AA57" s="24" t="s">
        <v>50</v>
      </c>
    </row>
    <row r="58" spans="1:27" x14ac:dyDescent="0.2">
      <c r="A58" s="37">
        <v>42920</v>
      </c>
      <c r="B58" s="22" t="s">
        <v>46</v>
      </c>
      <c r="C58" s="26"/>
      <c r="D58" s="22" t="str">
        <f t="shared" si="5"/>
        <v>Tue</v>
      </c>
      <c r="E58" s="26"/>
      <c r="F58" s="24" t="s">
        <v>47</v>
      </c>
      <c r="G58" s="24" t="s">
        <v>48</v>
      </c>
      <c r="H58" s="31">
        <v>18</v>
      </c>
      <c r="I58" s="53" t="s">
        <v>64</v>
      </c>
      <c r="J58" s="26"/>
      <c r="K58" s="58">
        <v>3.5</v>
      </c>
      <c r="L58" s="27">
        <v>3.02</v>
      </c>
      <c r="M58" s="26"/>
      <c r="N58" s="26"/>
      <c r="O58" s="26"/>
      <c r="P58" s="26"/>
      <c r="Q58" s="26"/>
      <c r="R58" s="22">
        <f t="shared" si="6"/>
        <v>1.87</v>
      </c>
      <c r="S58" s="24" t="s">
        <v>50</v>
      </c>
      <c r="T58" s="27">
        <f t="shared" si="0"/>
        <v>5.65</v>
      </c>
      <c r="U58" s="27">
        <f t="shared" si="1"/>
        <v>2.6300000000000003</v>
      </c>
      <c r="V58" s="23">
        <f t="shared" si="7"/>
        <v>38.639999999999986</v>
      </c>
      <c r="W58" s="27">
        <f t="shared" si="8"/>
        <v>308.91999999999996</v>
      </c>
      <c r="X58" s="20">
        <f t="shared" si="2"/>
        <v>0.12508092710086752</v>
      </c>
      <c r="Y58" s="36">
        <f t="shared" si="3"/>
        <v>0.38639999999999985</v>
      </c>
      <c r="Z58" s="21">
        <f t="shared" si="4"/>
        <v>3863.9999999999986</v>
      </c>
      <c r="AA58" s="24" t="s">
        <v>50</v>
      </c>
    </row>
    <row r="59" spans="1:27" x14ac:dyDescent="0.2">
      <c r="A59" s="37">
        <v>42920</v>
      </c>
      <c r="B59" s="22" t="s">
        <v>46</v>
      </c>
      <c r="C59" s="26"/>
      <c r="D59" s="22" t="str">
        <f t="shared" si="5"/>
        <v>Tue</v>
      </c>
      <c r="E59" s="26"/>
      <c r="F59" s="24" t="s">
        <v>47</v>
      </c>
      <c r="G59" s="24" t="s">
        <v>48</v>
      </c>
      <c r="H59" s="31">
        <v>18</v>
      </c>
      <c r="I59" s="24" t="s">
        <v>65</v>
      </c>
      <c r="J59" s="26"/>
      <c r="K59" s="58">
        <v>4</v>
      </c>
      <c r="L59" s="27">
        <v>8.41</v>
      </c>
      <c r="M59" s="26"/>
      <c r="N59" s="26"/>
      <c r="O59" s="26"/>
      <c r="P59" s="26"/>
      <c r="Q59" s="26"/>
      <c r="R59" s="22">
        <f t="shared" si="6"/>
        <v>1.87</v>
      </c>
      <c r="S59" s="24" t="s">
        <v>53</v>
      </c>
      <c r="T59" s="27" t="str">
        <f t="shared" si="0"/>
        <v>0.00</v>
      </c>
      <c r="U59" s="27">
        <f t="shared" si="1"/>
        <v>-8.41</v>
      </c>
      <c r="V59" s="23">
        <f t="shared" si="7"/>
        <v>30.229999999999986</v>
      </c>
      <c r="W59" s="27">
        <f t="shared" si="8"/>
        <v>317.33</v>
      </c>
      <c r="X59" s="20">
        <f t="shared" si="2"/>
        <v>9.5263605710143973E-2</v>
      </c>
      <c r="Y59" s="36">
        <f t="shared" si="3"/>
        <v>0.30229999999999985</v>
      </c>
      <c r="Z59" s="21">
        <f t="shared" si="4"/>
        <v>3022.9999999999986</v>
      </c>
      <c r="AA59" s="24" t="s">
        <v>53</v>
      </c>
    </row>
    <row r="60" spans="1:27" x14ac:dyDescent="0.2">
      <c r="A60" s="37">
        <v>42920</v>
      </c>
      <c r="B60" s="22" t="s">
        <v>46</v>
      </c>
      <c r="C60" s="26"/>
      <c r="D60" s="22" t="str">
        <f t="shared" si="5"/>
        <v>Tue</v>
      </c>
      <c r="E60" s="26"/>
      <c r="F60" s="24" t="s">
        <v>47</v>
      </c>
      <c r="G60" s="24" t="s">
        <v>48</v>
      </c>
      <c r="H60" s="31">
        <v>18</v>
      </c>
      <c r="I60" s="53" t="s">
        <v>56</v>
      </c>
      <c r="J60" s="26"/>
      <c r="K60" s="58">
        <v>6.5</v>
      </c>
      <c r="L60" s="27">
        <v>2.4300000000000002</v>
      </c>
      <c r="M60" s="26"/>
      <c r="N60" s="26"/>
      <c r="O60" s="26"/>
      <c r="P60" s="26"/>
      <c r="Q60" s="26"/>
      <c r="R60" s="22">
        <f t="shared" si="6"/>
        <v>1.87</v>
      </c>
      <c r="S60" s="24" t="s">
        <v>50</v>
      </c>
      <c r="T60" s="27">
        <f t="shared" si="0"/>
        <v>4.54</v>
      </c>
      <c r="U60" s="27">
        <f t="shared" si="1"/>
        <v>2.11</v>
      </c>
      <c r="V60" s="23">
        <f t="shared" si="7"/>
        <v>32.339999999999989</v>
      </c>
      <c r="W60" s="27">
        <f t="shared" si="8"/>
        <v>319.76</v>
      </c>
      <c r="X60" s="20">
        <f t="shared" si="2"/>
        <v>0.10113835376532396</v>
      </c>
      <c r="Y60" s="36">
        <f t="shared" si="3"/>
        <v>0.32339999999999991</v>
      </c>
      <c r="Z60" s="21">
        <f t="shared" si="4"/>
        <v>3233.9999999999991</v>
      </c>
      <c r="AA60" s="24" t="s">
        <v>50</v>
      </c>
    </row>
    <row r="61" spans="1:27" x14ac:dyDescent="0.2">
      <c r="A61" s="37">
        <v>42927</v>
      </c>
      <c r="B61" s="22" t="s">
        <v>46</v>
      </c>
      <c r="C61" s="26"/>
      <c r="D61" s="22" t="str">
        <f t="shared" si="5"/>
        <v>Tue</v>
      </c>
      <c r="E61" s="26"/>
      <c r="F61" s="24" t="s">
        <v>47</v>
      </c>
      <c r="G61" s="24" t="s">
        <v>48</v>
      </c>
      <c r="H61" s="31">
        <v>19</v>
      </c>
      <c r="I61" s="53" t="s">
        <v>57</v>
      </c>
      <c r="J61" s="26"/>
      <c r="K61" s="58">
        <v>6</v>
      </c>
      <c r="L61" s="27">
        <v>5.01</v>
      </c>
      <c r="M61" s="26"/>
      <c r="N61" s="26"/>
      <c r="O61" s="26"/>
      <c r="P61" s="26"/>
      <c r="Q61" s="26"/>
      <c r="R61" s="22">
        <f t="shared" si="6"/>
        <v>1.87</v>
      </c>
      <c r="S61" s="24" t="s">
        <v>50</v>
      </c>
      <c r="T61" s="27">
        <f t="shared" si="0"/>
        <v>9.3699999999999992</v>
      </c>
      <c r="U61" s="27">
        <f t="shared" si="1"/>
        <v>4.3599999999999994</v>
      </c>
      <c r="V61" s="23">
        <f t="shared" si="7"/>
        <v>36.699999999999989</v>
      </c>
      <c r="W61" s="27">
        <f t="shared" si="8"/>
        <v>324.77</v>
      </c>
      <c r="X61" s="20">
        <f t="shared" si="2"/>
        <v>0.11300304831111245</v>
      </c>
      <c r="Y61" s="36">
        <f t="shared" si="3"/>
        <v>0.36699999999999988</v>
      </c>
      <c r="Z61" s="21">
        <f t="shared" si="4"/>
        <v>3669.9999999999991</v>
      </c>
      <c r="AA61" s="24" t="s">
        <v>50</v>
      </c>
    </row>
    <row r="62" spans="1:27" x14ac:dyDescent="0.2">
      <c r="A62" s="37">
        <v>42927</v>
      </c>
      <c r="B62" s="22" t="s">
        <v>46</v>
      </c>
      <c r="C62" s="26"/>
      <c r="D62" s="22" t="str">
        <f t="shared" si="5"/>
        <v>Tue</v>
      </c>
      <c r="E62" s="26"/>
      <c r="F62" s="24" t="s">
        <v>47</v>
      </c>
      <c r="G62" s="24" t="s">
        <v>48</v>
      </c>
      <c r="H62" s="31">
        <v>19</v>
      </c>
      <c r="I62" s="53" t="s">
        <v>60</v>
      </c>
      <c r="J62" s="26"/>
      <c r="K62" s="58">
        <v>5.5</v>
      </c>
      <c r="L62" s="27">
        <v>2.36</v>
      </c>
      <c r="M62" s="26"/>
      <c r="N62" s="26"/>
      <c r="O62" s="26"/>
      <c r="P62" s="26"/>
      <c r="Q62" s="26"/>
      <c r="R62" s="22">
        <f t="shared" si="6"/>
        <v>1.87</v>
      </c>
      <c r="S62" s="24" t="s">
        <v>50</v>
      </c>
      <c r="T62" s="27">
        <f t="shared" si="0"/>
        <v>4.41</v>
      </c>
      <c r="U62" s="27">
        <f t="shared" si="1"/>
        <v>2.0500000000000003</v>
      </c>
      <c r="V62" s="23">
        <f t="shared" si="7"/>
        <v>38.749999999999986</v>
      </c>
      <c r="W62" s="27">
        <f t="shared" si="8"/>
        <v>327.13</v>
      </c>
      <c r="X62" s="20">
        <f t="shared" si="2"/>
        <v>0.1184544370739461</v>
      </c>
      <c r="Y62" s="36">
        <f t="shared" si="3"/>
        <v>0.38749999999999984</v>
      </c>
      <c r="Z62" s="21">
        <f t="shared" si="4"/>
        <v>3874.9999999999986</v>
      </c>
      <c r="AA62" s="24" t="s">
        <v>50</v>
      </c>
    </row>
    <row r="63" spans="1:27" x14ac:dyDescent="0.2">
      <c r="A63" s="37">
        <v>42927</v>
      </c>
      <c r="B63" s="22" t="s">
        <v>46</v>
      </c>
      <c r="C63" s="26"/>
      <c r="D63" s="22" t="str">
        <f t="shared" si="5"/>
        <v>Tue</v>
      </c>
      <c r="E63" s="26"/>
      <c r="F63" s="24" t="s">
        <v>47</v>
      </c>
      <c r="G63" s="24" t="s">
        <v>48</v>
      </c>
      <c r="H63" s="31">
        <v>19</v>
      </c>
      <c r="I63" s="24" t="s">
        <v>56</v>
      </c>
      <c r="J63" s="26"/>
      <c r="K63" s="58">
        <v>8</v>
      </c>
      <c r="L63" s="27">
        <v>11.18</v>
      </c>
      <c r="M63" s="26"/>
      <c r="N63" s="26"/>
      <c r="O63" s="26"/>
      <c r="P63" s="26"/>
      <c r="Q63" s="26"/>
      <c r="R63" s="22">
        <f t="shared" si="6"/>
        <v>1.87</v>
      </c>
      <c r="S63" s="24" t="s">
        <v>53</v>
      </c>
      <c r="T63" s="27" t="str">
        <f t="shared" si="0"/>
        <v>0.00</v>
      </c>
      <c r="U63" s="27">
        <f t="shared" si="1"/>
        <v>-11.18</v>
      </c>
      <c r="V63" s="23">
        <f t="shared" si="7"/>
        <v>27.569999999999986</v>
      </c>
      <c r="W63" s="27">
        <f t="shared" si="8"/>
        <v>338.31</v>
      </c>
      <c r="X63" s="20">
        <f t="shared" si="2"/>
        <v>8.1493304956992071E-2</v>
      </c>
      <c r="Y63" s="36">
        <f t="shared" si="3"/>
        <v>0.27569999999999983</v>
      </c>
      <c r="Z63" s="21">
        <f t="shared" si="4"/>
        <v>2756.9999999999986</v>
      </c>
      <c r="AA63" s="24" t="s">
        <v>53</v>
      </c>
    </row>
    <row r="64" spans="1:27" x14ac:dyDescent="0.2">
      <c r="A64" s="37">
        <v>42927</v>
      </c>
      <c r="B64" s="22" t="s">
        <v>46</v>
      </c>
      <c r="C64" s="26"/>
      <c r="D64" s="22" t="str">
        <f t="shared" si="5"/>
        <v>Tue</v>
      </c>
      <c r="E64" s="26"/>
      <c r="F64" s="24" t="s">
        <v>47</v>
      </c>
      <c r="G64" s="24" t="s">
        <v>48</v>
      </c>
      <c r="H64" s="31">
        <v>19</v>
      </c>
      <c r="I64" s="24" t="s">
        <v>59</v>
      </c>
      <c r="J64" s="26"/>
      <c r="K64" s="58">
        <v>4</v>
      </c>
      <c r="L64" s="27">
        <v>9.31</v>
      </c>
      <c r="M64" s="26"/>
      <c r="N64" s="26"/>
      <c r="O64" s="26"/>
      <c r="P64" s="26"/>
      <c r="Q64" s="26"/>
      <c r="R64" s="22">
        <f t="shared" si="6"/>
        <v>1.87</v>
      </c>
      <c r="S64" s="24" t="s">
        <v>53</v>
      </c>
      <c r="T64" s="27" t="str">
        <f t="shared" si="0"/>
        <v>0.00</v>
      </c>
      <c r="U64" s="27">
        <f t="shared" si="1"/>
        <v>-9.31</v>
      </c>
      <c r="V64" s="23">
        <f t="shared" si="7"/>
        <v>18.259999999999984</v>
      </c>
      <c r="W64" s="27">
        <f t="shared" si="8"/>
        <v>347.62</v>
      </c>
      <c r="X64" s="20">
        <f t="shared" si="2"/>
        <v>5.2528623209251432E-2</v>
      </c>
      <c r="Y64" s="36">
        <f t="shared" si="3"/>
        <v>0.18259999999999985</v>
      </c>
      <c r="Z64" s="21">
        <f t="shared" si="4"/>
        <v>1825.9999999999984</v>
      </c>
      <c r="AA64" s="24" t="s">
        <v>53</v>
      </c>
    </row>
    <row r="65" spans="1:27" x14ac:dyDescent="0.2">
      <c r="A65" s="37">
        <v>42934</v>
      </c>
      <c r="B65" s="22" t="s">
        <v>46</v>
      </c>
      <c r="C65" s="26"/>
      <c r="D65" s="22" t="str">
        <f t="shared" si="5"/>
        <v>Tue</v>
      </c>
      <c r="E65" s="26"/>
      <c r="F65" s="24" t="s">
        <v>47</v>
      </c>
      <c r="G65" s="24" t="s">
        <v>48</v>
      </c>
      <c r="H65" s="31">
        <v>20</v>
      </c>
      <c r="I65" s="24" t="s">
        <v>49</v>
      </c>
      <c r="J65" s="26"/>
      <c r="K65" s="58">
        <v>9.5</v>
      </c>
      <c r="L65" s="27">
        <v>6.3</v>
      </c>
      <c r="M65" s="26"/>
      <c r="N65" s="26"/>
      <c r="O65" s="26"/>
      <c r="P65" s="26"/>
      <c r="Q65" s="26"/>
      <c r="R65" s="22">
        <f t="shared" si="6"/>
        <v>1.87</v>
      </c>
      <c r="S65" s="24" t="s">
        <v>53</v>
      </c>
      <c r="T65" s="27" t="str">
        <f t="shared" si="0"/>
        <v>0.00</v>
      </c>
      <c r="U65" s="27">
        <f t="shared" si="1"/>
        <v>-6.3</v>
      </c>
      <c r="V65" s="23">
        <f t="shared" si="7"/>
        <v>11.959999999999983</v>
      </c>
      <c r="W65" s="27">
        <f t="shared" si="8"/>
        <v>353.92</v>
      </c>
      <c r="X65" s="20">
        <f t="shared" si="2"/>
        <v>3.3792947558770298E-2</v>
      </c>
      <c r="Y65" s="36">
        <f t="shared" si="3"/>
        <v>0.11959999999999983</v>
      </c>
      <c r="Z65" s="21">
        <f t="shared" si="4"/>
        <v>1195.9999999999984</v>
      </c>
      <c r="AA65" s="24" t="s">
        <v>53</v>
      </c>
    </row>
    <row r="66" spans="1:27" x14ac:dyDescent="0.2">
      <c r="A66" s="37">
        <v>42934</v>
      </c>
      <c r="B66" s="22" t="s">
        <v>46</v>
      </c>
      <c r="C66" s="26"/>
      <c r="D66" s="22" t="str">
        <f t="shared" si="5"/>
        <v>Tue</v>
      </c>
      <c r="E66" s="26"/>
      <c r="F66" s="24" t="s">
        <v>47</v>
      </c>
      <c r="G66" s="24" t="s">
        <v>48</v>
      </c>
      <c r="H66" s="31">
        <v>20</v>
      </c>
      <c r="I66" s="24" t="s">
        <v>59</v>
      </c>
      <c r="J66" s="26"/>
      <c r="K66" s="58">
        <v>8</v>
      </c>
      <c r="L66" s="27">
        <v>2.74</v>
      </c>
      <c r="M66" s="26"/>
      <c r="N66" s="26"/>
      <c r="O66" s="26"/>
      <c r="P66" s="26"/>
      <c r="Q66" s="26"/>
      <c r="R66" s="22">
        <f t="shared" si="6"/>
        <v>1.87</v>
      </c>
      <c r="S66" s="24" t="s">
        <v>53</v>
      </c>
      <c r="T66" s="27" t="str">
        <f t="shared" si="0"/>
        <v>0.00</v>
      </c>
      <c r="U66" s="27">
        <f t="shared" si="1"/>
        <v>-2.74</v>
      </c>
      <c r="V66" s="23">
        <f t="shared" si="7"/>
        <v>9.2199999999999829</v>
      </c>
      <c r="W66" s="27">
        <f t="shared" si="8"/>
        <v>356.66</v>
      </c>
      <c r="X66" s="20">
        <f t="shared" si="2"/>
        <v>2.5850950485055747E-2</v>
      </c>
      <c r="Y66" s="36">
        <f t="shared" si="3"/>
        <v>9.2199999999999824E-2</v>
      </c>
      <c r="Z66" s="21">
        <f t="shared" si="4"/>
        <v>921.99999999999829</v>
      </c>
      <c r="AA66" s="24" t="s">
        <v>53</v>
      </c>
    </row>
    <row r="67" spans="1:27" x14ac:dyDescent="0.2">
      <c r="A67" s="37">
        <v>42934</v>
      </c>
      <c r="B67" s="22" t="s">
        <v>46</v>
      </c>
      <c r="C67" s="26"/>
      <c r="D67" s="22" t="str">
        <f t="shared" si="5"/>
        <v>Tue</v>
      </c>
      <c r="E67" s="26"/>
      <c r="F67" s="24" t="s">
        <v>47</v>
      </c>
      <c r="G67" s="24" t="s">
        <v>48</v>
      </c>
      <c r="H67" s="31">
        <v>20</v>
      </c>
      <c r="I67" s="53" t="s">
        <v>66</v>
      </c>
      <c r="J67" s="26"/>
      <c r="K67" s="58">
        <v>7</v>
      </c>
      <c r="L67" s="27">
        <v>7.09</v>
      </c>
      <c r="M67" s="26"/>
      <c r="N67" s="26"/>
      <c r="O67" s="26"/>
      <c r="P67" s="26"/>
      <c r="Q67" s="26"/>
      <c r="R67" s="22">
        <f t="shared" si="6"/>
        <v>1.87</v>
      </c>
      <c r="S67" s="24" t="s">
        <v>50</v>
      </c>
      <c r="T67" s="27">
        <f t="shared" ref="T67:T130" si="9">IF(($AA67="W"),ROUND(($L67*$R67),2),"0.00")</f>
        <v>13.26</v>
      </c>
      <c r="U67" s="27">
        <f t="shared" ref="U67:U130" si="10">-$L67+T67</f>
        <v>6.17</v>
      </c>
      <c r="V67" s="23">
        <f t="shared" si="7"/>
        <v>15.389999999999983</v>
      </c>
      <c r="W67" s="27">
        <f t="shared" si="8"/>
        <v>363.75</v>
      </c>
      <c r="X67" s="20">
        <f t="shared" ref="X67:X130" si="11">SUM(V67/W67)</f>
        <v>4.2309278350515414E-2</v>
      </c>
      <c r="Y67" s="36">
        <f t="shared" ref="Y67:Y130" si="12">V67/100</f>
        <v>0.15389999999999981</v>
      </c>
      <c r="Z67" s="21">
        <f t="shared" ref="Z67:Z130" si="13">V67*100</f>
        <v>1538.9999999999982</v>
      </c>
      <c r="AA67" s="24" t="s">
        <v>50</v>
      </c>
    </row>
    <row r="68" spans="1:27" x14ac:dyDescent="0.2">
      <c r="A68" s="37">
        <v>42941</v>
      </c>
      <c r="B68" s="22" t="s">
        <v>46</v>
      </c>
      <c r="C68" s="26"/>
      <c r="D68" s="22" t="str">
        <f t="shared" ref="D68:D131" si="14">TEXT(A68,"ddd")</f>
        <v>Tue</v>
      </c>
      <c r="E68" s="26"/>
      <c r="F68" s="24" t="s">
        <v>47</v>
      </c>
      <c r="G68" s="24" t="s">
        <v>48</v>
      </c>
      <c r="H68" s="31">
        <v>21</v>
      </c>
      <c r="I68" s="53" t="s">
        <v>57</v>
      </c>
      <c r="J68" s="26"/>
      <c r="K68" s="58">
        <v>-5.5</v>
      </c>
      <c r="L68" s="27">
        <v>3.15</v>
      </c>
      <c r="M68" s="26"/>
      <c r="N68" s="26"/>
      <c r="O68" s="26"/>
      <c r="P68" s="26"/>
      <c r="Q68" s="26"/>
      <c r="R68" s="22">
        <f t="shared" ref="R68:R131" si="15">R67</f>
        <v>1.87</v>
      </c>
      <c r="S68" s="24" t="s">
        <v>50</v>
      </c>
      <c r="T68" s="27">
        <f t="shared" si="9"/>
        <v>5.89</v>
      </c>
      <c r="U68" s="27">
        <f t="shared" si="10"/>
        <v>2.7399999999999998</v>
      </c>
      <c r="V68" s="23">
        <f t="shared" ref="V68:V131" si="16">V67+U68</f>
        <v>18.129999999999981</v>
      </c>
      <c r="W68" s="27">
        <f t="shared" ref="W68:W131" si="17">W67+L68</f>
        <v>366.9</v>
      </c>
      <c r="X68" s="20">
        <f t="shared" si="11"/>
        <v>4.941400926683015E-2</v>
      </c>
      <c r="Y68" s="36">
        <f t="shared" si="12"/>
        <v>0.18129999999999982</v>
      </c>
      <c r="Z68" s="21">
        <f t="shared" si="13"/>
        <v>1812.9999999999982</v>
      </c>
      <c r="AA68" s="24" t="s">
        <v>50</v>
      </c>
    </row>
    <row r="69" spans="1:27" x14ac:dyDescent="0.2">
      <c r="A69" s="37">
        <v>42941</v>
      </c>
      <c r="B69" s="22" t="s">
        <v>46</v>
      </c>
      <c r="C69" s="26"/>
      <c r="D69" s="22" t="str">
        <f t="shared" si="14"/>
        <v>Tue</v>
      </c>
      <c r="E69" s="26"/>
      <c r="F69" s="24" t="s">
        <v>47</v>
      </c>
      <c r="G69" s="24" t="s">
        <v>48</v>
      </c>
      <c r="H69" s="31">
        <v>21</v>
      </c>
      <c r="I69" s="53" t="s">
        <v>52</v>
      </c>
      <c r="J69" s="26"/>
      <c r="K69" s="58">
        <v>6</v>
      </c>
      <c r="L69" s="27">
        <v>8.1</v>
      </c>
      <c r="M69" s="26"/>
      <c r="N69" s="26"/>
      <c r="O69" s="26"/>
      <c r="P69" s="26"/>
      <c r="Q69" s="26"/>
      <c r="R69" s="22">
        <f t="shared" si="15"/>
        <v>1.87</v>
      </c>
      <c r="S69" s="24" t="s">
        <v>50</v>
      </c>
      <c r="T69" s="27">
        <f t="shared" si="9"/>
        <v>15.15</v>
      </c>
      <c r="U69" s="27">
        <f t="shared" si="10"/>
        <v>7.0500000000000007</v>
      </c>
      <c r="V69" s="23">
        <f t="shared" si="16"/>
        <v>25.179999999999982</v>
      </c>
      <c r="W69" s="27">
        <f t="shared" si="17"/>
        <v>375</v>
      </c>
      <c r="X69" s="20">
        <f t="shared" si="11"/>
        <v>6.7146666666666618E-2</v>
      </c>
      <c r="Y69" s="36">
        <f t="shared" si="12"/>
        <v>0.2517999999999998</v>
      </c>
      <c r="Z69" s="21">
        <f t="shared" si="13"/>
        <v>2517.9999999999982</v>
      </c>
      <c r="AA69" s="24" t="s">
        <v>50</v>
      </c>
    </row>
    <row r="70" spans="1:27" x14ac:dyDescent="0.2">
      <c r="A70" s="37">
        <v>42941</v>
      </c>
      <c r="B70" s="22" t="s">
        <v>46</v>
      </c>
      <c r="C70" s="26"/>
      <c r="D70" s="22" t="str">
        <f t="shared" si="14"/>
        <v>Tue</v>
      </c>
      <c r="E70" s="26"/>
      <c r="F70" s="24" t="s">
        <v>47</v>
      </c>
      <c r="G70" s="24" t="s">
        <v>48</v>
      </c>
      <c r="H70" s="31">
        <v>21</v>
      </c>
      <c r="I70" s="24" t="s">
        <v>51</v>
      </c>
      <c r="J70" s="26"/>
      <c r="K70" s="58">
        <v>6</v>
      </c>
      <c r="L70" s="27">
        <v>3</v>
      </c>
      <c r="M70" s="26"/>
      <c r="N70" s="26"/>
      <c r="O70" s="26"/>
      <c r="P70" s="26"/>
      <c r="Q70" s="26"/>
      <c r="R70" s="22">
        <f t="shared" si="15"/>
        <v>1.87</v>
      </c>
      <c r="S70" s="24" t="s">
        <v>53</v>
      </c>
      <c r="T70" s="27" t="str">
        <f t="shared" si="9"/>
        <v>0.00</v>
      </c>
      <c r="U70" s="27">
        <f t="shared" si="10"/>
        <v>-3</v>
      </c>
      <c r="V70" s="23">
        <f t="shared" si="16"/>
        <v>22.179999999999982</v>
      </c>
      <c r="W70" s="27">
        <f t="shared" si="17"/>
        <v>378</v>
      </c>
      <c r="X70" s="20">
        <f t="shared" si="11"/>
        <v>5.8677248677248627E-2</v>
      </c>
      <c r="Y70" s="36">
        <f t="shared" si="12"/>
        <v>0.22179999999999983</v>
      </c>
      <c r="Z70" s="21">
        <f t="shared" si="13"/>
        <v>2217.9999999999982</v>
      </c>
      <c r="AA70" s="24" t="s">
        <v>53</v>
      </c>
    </row>
    <row r="71" spans="1:27" x14ac:dyDescent="0.2">
      <c r="A71" s="37">
        <v>42941</v>
      </c>
      <c r="B71" s="22" t="s">
        <v>46</v>
      </c>
      <c r="C71" s="26"/>
      <c r="D71" s="22" t="str">
        <f t="shared" si="14"/>
        <v>Tue</v>
      </c>
      <c r="E71" s="26"/>
      <c r="F71" s="24" t="s">
        <v>47</v>
      </c>
      <c r="G71" s="24" t="s">
        <v>48</v>
      </c>
      <c r="H71" s="31">
        <v>21</v>
      </c>
      <c r="I71" s="53" t="s">
        <v>54</v>
      </c>
      <c r="J71" s="26"/>
      <c r="K71" s="58">
        <v>7.5</v>
      </c>
      <c r="L71" s="27">
        <v>6.96</v>
      </c>
      <c r="M71" s="26"/>
      <c r="N71" s="26"/>
      <c r="O71" s="26"/>
      <c r="P71" s="26"/>
      <c r="Q71" s="26"/>
      <c r="R71" s="22">
        <f t="shared" si="15"/>
        <v>1.87</v>
      </c>
      <c r="S71" s="24" t="s">
        <v>50</v>
      </c>
      <c r="T71" s="27">
        <f t="shared" si="9"/>
        <v>13.02</v>
      </c>
      <c r="U71" s="27">
        <f t="shared" si="10"/>
        <v>6.06</v>
      </c>
      <c r="V71" s="23">
        <f t="shared" si="16"/>
        <v>28.239999999999981</v>
      </c>
      <c r="W71" s="27">
        <f t="shared" si="17"/>
        <v>384.96</v>
      </c>
      <c r="X71" s="20">
        <f t="shared" si="11"/>
        <v>7.3358270989193633E-2</v>
      </c>
      <c r="Y71" s="36">
        <f t="shared" si="12"/>
        <v>0.28239999999999982</v>
      </c>
      <c r="Z71" s="21">
        <f t="shared" si="13"/>
        <v>2823.9999999999982</v>
      </c>
      <c r="AA71" s="24" t="s">
        <v>50</v>
      </c>
    </row>
    <row r="72" spans="1:27" x14ac:dyDescent="0.2">
      <c r="A72" s="37">
        <v>42948</v>
      </c>
      <c r="B72" s="22" t="s">
        <v>46</v>
      </c>
      <c r="C72" s="26"/>
      <c r="D72" s="22" t="str">
        <f t="shared" si="14"/>
        <v>Tue</v>
      </c>
      <c r="E72" s="26"/>
      <c r="F72" s="24" t="s">
        <v>47</v>
      </c>
      <c r="G72" s="24" t="s">
        <v>48</v>
      </c>
      <c r="H72" s="31">
        <v>22</v>
      </c>
      <c r="I72" s="53" t="s">
        <v>52</v>
      </c>
      <c r="J72" s="26"/>
      <c r="K72" s="58">
        <v>5.5</v>
      </c>
      <c r="L72" s="27">
        <v>7.07</v>
      </c>
      <c r="M72" s="26"/>
      <c r="N72" s="26"/>
      <c r="O72" s="26"/>
      <c r="P72" s="26"/>
      <c r="Q72" s="26"/>
      <c r="R72" s="22">
        <f t="shared" si="15"/>
        <v>1.87</v>
      </c>
      <c r="S72" s="24" t="s">
        <v>50</v>
      </c>
      <c r="T72" s="27">
        <f t="shared" si="9"/>
        <v>13.22</v>
      </c>
      <c r="U72" s="27">
        <f t="shared" si="10"/>
        <v>6.15</v>
      </c>
      <c r="V72" s="23">
        <f t="shared" si="16"/>
        <v>34.389999999999979</v>
      </c>
      <c r="W72" s="27">
        <f t="shared" si="17"/>
        <v>392.03</v>
      </c>
      <c r="X72" s="20">
        <f t="shared" si="11"/>
        <v>8.7722878351146547E-2</v>
      </c>
      <c r="Y72" s="36">
        <f t="shared" si="12"/>
        <v>0.34389999999999982</v>
      </c>
      <c r="Z72" s="21">
        <f t="shared" si="13"/>
        <v>3438.9999999999977</v>
      </c>
      <c r="AA72" s="24" t="s">
        <v>50</v>
      </c>
    </row>
    <row r="73" spans="1:27" x14ac:dyDescent="0.2">
      <c r="A73" s="37">
        <v>42948</v>
      </c>
      <c r="B73" s="22" t="s">
        <v>46</v>
      </c>
      <c r="C73" s="26"/>
      <c r="D73" s="22" t="str">
        <f t="shared" si="14"/>
        <v>Tue</v>
      </c>
      <c r="E73" s="26"/>
      <c r="F73" s="24" t="s">
        <v>47</v>
      </c>
      <c r="G73" s="24" t="s">
        <v>48</v>
      </c>
      <c r="H73" s="31">
        <v>22</v>
      </c>
      <c r="I73" s="53" t="s">
        <v>60</v>
      </c>
      <c r="J73" s="26"/>
      <c r="K73" s="58">
        <v>3.5</v>
      </c>
      <c r="L73" s="27">
        <v>11.57</v>
      </c>
      <c r="M73" s="26"/>
      <c r="N73" s="26"/>
      <c r="O73" s="26"/>
      <c r="P73" s="26"/>
      <c r="Q73" s="26"/>
      <c r="R73" s="22">
        <f t="shared" si="15"/>
        <v>1.87</v>
      </c>
      <c r="S73" s="24" t="s">
        <v>50</v>
      </c>
      <c r="T73" s="27">
        <f t="shared" si="9"/>
        <v>21.64</v>
      </c>
      <c r="U73" s="27">
        <f t="shared" si="10"/>
        <v>10.07</v>
      </c>
      <c r="V73" s="23">
        <f t="shared" si="16"/>
        <v>44.45999999999998</v>
      </c>
      <c r="W73" s="27">
        <f t="shared" si="17"/>
        <v>403.59999999999997</v>
      </c>
      <c r="X73" s="20">
        <f t="shared" si="11"/>
        <v>0.11015857284440035</v>
      </c>
      <c r="Y73" s="36">
        <f t="shared" si="12"/>
        <v>0.44459999999999977</v>
      </c>
      <c r="Z73" s="21">
        <f t="shared" si="13"/>
        <v>4445.9999999999982</v>
      </c>
      <c r="AA73" s="24" t="s">
        <v>50</v>
      </c>
    </row>
    <row r="74" spans="1:27" x14ac:dyDescent="0.2">
      <c r="A74" s="37">
        <v>42948</v>
      </c>
      <c r="B74" s="22" t="s">
        <v>46</v>
      </c>
      <c r="C74" s="26"/>
      <c r="D74" s="22" t="str">
        <f t="shared" si="14"/>
        <v>Tue</v>
      </c>
      <c r="E74" s="26"/>
      <c r="F74" s="24" t="s">
        <v>47</v>
      </c>
      <c r="G74" s="24" t="s">
        <v>48</v>
      </c>
      <c r="H74" s="31">
        <v>22</v>
      </c>
      <c r="I74" s="24" t="s">
        <v>58</v>
      </c>
      <c r="J74" s="26"/>
      <c r="K74" s="58">
        <v>6</v>
      </c>
      <c r="L74" s="27">
        <v>7.24</v>
      </c>
      <c r="M74" s="26"/>
      <c r="N74" s="26"/>
      <c r="O74" s="26"/>
      <c r="P74" s="26"/>
      <c r="Q74" s="26"/>
      <c r="R74" s="22">
        <f t="shared" si="15"/>
        <v>1.87</v>
      </c>
      <c r="S74" s="24" t="s">
        <v>53</v>
      </c>
      <c r="T74" s="27" t="str">
        <f t="shared" si="9"/>
        <v>0.00</v>
      </c>
      <c r="U74" s="27">
        <f t="shared" si="10"/>
        <v>-7.24</v>
      </c>
      <c r="V74" s="23">
        <f t="shared" si="16"/>
        <v>37.219999999999978</v>
      </c>
      <c r="W74" s="27">
        <f t="shared" si="17"/>
        <v>410.84</v>
      </c>
      <c r="X74" s="20">
        <f t="shared" si="11"/>
        <v>9.059487878492839E-2</v>
      </c>
      <c r="Y74" s="36">
        <f t="shared" si="12"/>
        <v>0.37219999999999975</v>
      </c>
      <c r="Z74" s="21">
        <f t="shared" si="13"/>
        <v>3721.9999999999977</v>
      </c>
      <c r="AA74" s="24" t="s">
        <v>53</v>
      </c>
    </row>
    <row r="75" spans="1:27" x14ac:dyDescent="0.2">
      <c r="A75" s="37">
        <v>42948</v>
      </c>
      <c r="B75" s="22" t="s">
        <v>46</v>
      </c>
      <c r="C75" s="26"/>
      <c r="D75" s="22" t="str">
        <f t="shared" si="14"/>
        <v>Tue</v>
      </c>
      <c r="E75" s="26"/>
      <c r="F75" s="24" t="s">
        <v>47</v>
      </c>
      <c r="G75" s="24" t="s">
        <v>48</v>
      </c>
      <c r="H75" s="31">
        <v>22</v>
      </c>
      <c r="I75" s="53" t="s">
        <v>55</v>
      </c>
      <c r="J75" s="26"/>
      <c r="K75" s="58">
        <v>2.5</v>
      </c>
      <c r="L75" s="27">
        <v>7.34</v>
      </c>
      <c r="M75" s="26"/>
      <c r="N75" s="26"/>
      <c r="O75" s="26"/>
      <c r="P75" s="26"/>
      <c r="Q75" s="26"/>
      <c r="R75" s="22">
        <f t="shared" si="15"/>
        <v>1.87</v>
      </c>
      <c r="S75" s="24" t="s">
        <v>50</v>
      </c>
      <c r="T75" s="27">
        <f t="shared" si="9"/>
        <v>13.73</v>
      </c>
      <c r="U75" s="27">
        <f t="shared" si="10"/>
        <v>6.3900000000000006</v>
      </c>
      <c r="V75" s="23">
        <f t="shared" si="16"/>
        <v>43.609999999999978</v>
      </c>
      <c r="W75" s="27">
        <f t="shared" si="17"/>
        <v>418.17999999999995</v>
      </c>
      <c r="X75" s="20">
        <f t="shared" si="11"/>
        <v>0.10428523602276528</v>
      </c>
      <c r="Y75" s="36">
        <f t="shared" si="12"/>
        <v>0.43609999999999977</v>
      </c>
      <c r="Z75" s="21">
        <f t="shared" si="13"/>
        <v>4360.9999999999982</v>
      </c>
      <c r="AA75" s="24" t="s">
        <v>50</v>
      </c>
    </row>
    <row r="76" spans="1:27" x14ac:dyDescent="0.2">
      <c r="A76" s="37">
        <v>42948</v>
      </c>
      <c r="B76" s="22" t="s">
        <v>46</v>
      </c>
      <c r="C76" s="26"/>
      <c r="D76" s="22" t="str">
        <f t="shared" si="14"/>
        <v>Tue</v>
      </c>
      <c r="E76" s="26"/>
      <c r="F76" s="24" t="s">
        <v>47</v>
      </c>
      <c r="G76" s="24" t="s">
        <v>48</v>
      </c>
      <c r="H76" s="31">
        <v>22</v>
      </c>
      <c r="I76" s="24" t="s">
        <v>63</v>
      </c>
      <c r="J76" s="26"/>
      <c r="K76" s="58">
        <v>-2.5</v>
      </c>
      <c r="L76" s="27">
        <v>3.04</v>
      </c>
      <c r="M76" s="26"/>
      <c r="N76" s="26"/>
      <c r="O76" s="26"/>
      <c r="P76" s="26"/>
      <c r="Q76" s="26"/>
      <c r="R76" s="22">
        <f t="shared" si="15"/>
        <v>1.87</v>
      </c>
      <c r="S76" s="24" t="s">
        <v>53</v>
      </c>
      <c r="T76" s="27" t="str">
        <f t="shared" si="9"/>
        <v>0.00</v>
      </c>
      <c r="U76" s="27">
        <f t="shared" si="10"/>
        <v>-3.04</v>
      </c>
      <c r="V76" s="23">
        <f t="shared" si="16"/>
        <v>40.569999999999979</v>
      </c>
      <c r="W76" s="27">
        <f t="shared" si="17"/>
        <v>421.21999999999997</v>
      </c>
      <c r="X76" s="20">
        <f t="shared" si="11"/>
        <v>9.6315464602820339E-2</v>
      </c>
      <c r="Y76" s="36">
        <f t="shared" si="12"/>
        <v>0.40569999999999978</v>
      </c>
      <c r="Z76" s="21">
        <f t="shared" si="13"/>
        <v>4056.9999999999977</v>
      </c>
      <c r="AA76" s="24" t="s">
        <v>53</v>
      </c>
    </row>
    <row r="77" spans="1:27" x14ac:dyDescent="0.2">
      <c r="A77" s="37">
        <v>42948</v>
      </c>
      <c r="B77" s="22" t="s">
        <v>46</v>
      </c>
      <c r="C77" s="26"/>
      <c r="D77" s="22" t="str">
        <f t="shared" si="14"/>
        <v>Tue</v>
      </c>
      <c r="E77" s="26"/>
      <c r="F77" s="24" t="s">
        <v>47</v>
      </c>
      <c r="G77" s="24" t="s">
        <v>48</v>
      </c>
      <c r="H77" s="31">
        <v>22</v>
      </c>
      <c r="I77" s="24" t="s">
        <v>64</v>
      </c>
      <c r="J77" s="26"/>
      <c r="K77" s="58">
        <v>6</v>
      </c>
      <c r="L77" s="27">
        <v>7.81</v>
      </c>
      <c r="M77" s="26"/>
      <c r="N77" s="26"/>
      <c r="O77" s="26"/>
      <c r="P77" s="26"/>
      <c r="Q77" s="26"/>
      <c r="R77" s="22">
        <f t="shared" si="15"/>
        <v>1.87</v>
      </c>
      <c r="S77" s="24" t="s">
        <v>53</v>
      </c>
      <c r="T77" s="27" t="str">
        <f t="shared" si="9"/>
        <v>0.00</v>
      </c>
      <c r="U77" s="27">
        <f t="shared" si="10"/>
        <v>-7.81</v>
      </c>
      <c r="V77" s="23">
        <f t="shared" si="16"/>
        <v>32.759999999999977</v>
      </c>
      <c r="W77" s="27">
        <f t="shared" si="17"/>
        <v>429.03</v>
      </c>
      <c r="X77" s="20">
        <f t="shared" si="11"/>
        <v>7.6358296622613758E-2</v>
      </c>
      <c r="Y77" s="36">
        <f t="shared" si="12"/>
        <v>0.32759999999999978</v>
      </c>
      <c r="Z77" s="21">
        <f t="shared" si="13"/>
        <v>3275.9999999999977</v>
      </c>
      <c r="AA77" s="24" t="s">
        <v>53</v>
      </c>
    </row>
    <row r="78" spans="1:27" x14ac:dyDescent="0.2">
      <c r="A78" s="37">
        <v>42955</v>
      </c>
      <c r="B78" s="22" t="s">
        <v>46</v>
      </c>
      <c r="C78" s="26"/>
      <c r="D78" s="22" t="str">
        <f t="shared" si="14"/>
        <v>Tue</v>
      </c>
      <c r="E78" s="26"/>
      <c r="F78" s="24" t="s">
        <v>47</v>
      </c>
      <c r="G78" s="24" t="s">
        <v>48</v>
      </c>
      <c r="H78" s="31">
        <v>23</v>
      </c>
      <c r="I78" s="53" t="s">
        <v>59</v>
      </c>
      <c r="J78" s="26"/>
      <c r="K78" s="58">
        <v>-4</v>
      </c>
      <c r="L78" s="27">
        <v>2.17</v>
      </c>
      <c r="M78" s="26"/>
      <c r="N78" s="26"/>
      <c r="O78" s="26"/>
      <c r="P78" s="26"/>
      <c r="Q78" s="26"/>
      <c r="R78" s="22">
        <f t="shared" si="15"/>
        <v>1.87</v>
      </c>
      <c r="S78" s="24" t="s">
        <v>50</v>
      </c>
      <c r="T78" s="27">
        <f t="shared" si="9"/>
        <v>4.0599999999999996</v>
      </c>
      <c r="U78" s="27">
        <f t="shared" si="10"/>
        <v>1.8899999999999997</v>
      </c>
      <c r="V78" s="23">
        <f t="shared" si="16"/>
        <v>34.649999999999977</v>
      </c>
      <c r="W78" s="27">
        <f t="shared" si="17"/>
        <v>431.2</v>
      </c>
      <c r="X78" s="20">
        <f t="shared" si="11"/>
        <v>8.0357142857142808E-2</v>
      </c>
      <c r="Y78" s="36">
        <f t="shared" si="12"/>
        <v>0.34649999999999975</v>
      </c>
      <c r="Z78" s="21">
        <f t="shared" si="13"/>
        <v>3464.9999999999977</v>
      </c>
      <c r="AA78" s="24" t="s">
        <v>50</v>
      </c>
    </row>
    <row r="79" spans="1:27" x14ac:dyDescent="0.2">
      <c r="A79" s="37">
        <v>42955</v>
      </c>
      <c r="B79" s="22" t="s">
        <v>46</v>
      </c>
      <c r="C79" s="26"/>
      <c r="D79" s="22" t="str">
        <f t="shared" si="14"/>
        <v>Tue</v>
      </c>
      <c r="E79" s="26"/>
      <c r="F79" s="24" t="s">
        <v>47</v>
      </c>
      <c r="G79" s="24" t="s">
        <v>48</v>
      </c>
      <c r="H79" s="31">
        <v>23</v>
      </c>
      <c r="I79" s="53" t="s">
        <v>60</v>
      </c>
      <c r="J79" s="26"/>
      <c r="K79" s="58">
        <v>-8</v>
      </c>
      <c r="L79" s="27">
        <v>5</v>
      </c>
      <c r="M79" s="26"/>
      <c r="N79" s="26"/>
      <c r="O79" s="26"/>
      <c r="P79" s="26"/>
      <c r="Q79" s="26"/>
      <c r="R79" s="22">
        <f t="shared" si="15"/>
        <v>1.87</v>
      </c>
      <c r="S79" s="24" t="s">
        <v>50</v>
      </c>
      <c r="T79" s="27">
        <f t="shared" si="9"/>
        <v>9.35</v>
      </c>
      <c r="U79" s="27">
        <f t="shared" si="10"/>
        <v>4.3499999999999996</v>
      </c>
      <c r="V79" s="23">
        <f t="shared" si="16"/>
        <v>38.999999999999979</v>
      </c>
      <c r="W79" s="27">
        <f t="shared" si="17"/>
        <v>436.2</v>
      </c>
      <c r="X79" s="20">
        <f t="shared" si="11"/>
        <v>8.9408528198074225E-2</v>
      </c>
      <c r="Y79" s="36">
        <f t="shared" si="12"/>
        <v>0.38999999999999979</v>
      </c>
      <c r="Z79" s="21">
        <f t="shared" si="13"/>
        <v>3899.9999999999977</v>
      </c>
      <c r="AA79" s="24" t="s">
        <v>50</v>
      </c>
    </row>
    <row r="80" spans="1:27" x14ac:dyDescent="0.2">
      <c r="A80" s="37">
        <v>42955</v>
      </c>
      <c r="B80" s="22" t="s">
        <v>46</v>
      </c>
      <c r="C80" s="26"/>
      <c r="D80" s="22" t="str">
        <f t="shared" si="14"/>
        <v>Tue</v>
      </c>
      <c r="E80" s="26"/>
      <c r="F80" s="24" t="s">
        <v>47</v>
      </c>
      <c r="G80" s="24" t="s">
        <v>48</v>
      </c>
      <c r="H80" s="31">
        <v>23</v>
      </c>
      <c r="I80" s="53" t="s">
        <v>64</v>
      </c>
      <c r="J80" s="26"/>
      <c r="K80" s="58">
        <v>6.5</v>
      </c>
      <c r="L80" s="27">
        <v>5.89</v>
      </c>
      <c r="M80" s="26"/>
      <c r="N80" s="26"/>
      <c r="O80" s="26"/>
      <c r="P80" s="26"/>
      <c r="Q80" s="26"/>
      <c r="R80" s="22">
        <f t="shared" si="15"/>
        <v>1.87</v>
      </c>
      <c r="S80" s="24" t="s">
        <v>50</v>
      </c>
      <c r="T80" s="27">
        <f t="shared" si="9"/>
        <v>11.01</v>
      </c>
      <c r="U80" s="27">
        <f t="shared" si="10"/>
        <v>5.12</v>
      </c>
      <c r="V80" s="23">
        <f t="shared" si="16"/>
        <v>44.119999999999976</v>
      </c>
      <c r="W80" s="27">
        <f t="shared" si="17"/>
        <v>442.09</v>
      </c>
      <c r="X80" s="20">
        <f t="shared" si="11"/>
        <v>9.9798683525978829E-2</v>
      </c>
      <c r="Y80" s="36">
        <f t="shared" si="12"/>
        <v>0.44119999999999976</v>
      </c>
      <c r="Z80" s="21">
        <f t="shared" si="13"/>
        <v>4411.9999999999973</v>
      </c>
      <c r="AA80" s="24" t="s">
        <v>50</v>
      </c>
    </row>
    <row r="81" spans="1:27" x14ac:dyDescent="0.2">
      <c r="A81" s="37">
        <v>42955</v>
      </c>
      <c r="B81" s="22" t="s">
        <v>46</v>
      </c>
      <c r="C81" s="26"/>
      <c r="D81" s="22" t="str">
        <f t="shared" si="14"/>
        <v>Tue</v>
      </c>
      <c r="E81" s="26"/>
      <c r="F81" s="24" t="s">
        <v>47</v>
      </c>
      <c r="G81" s="24" t="s">
        <v>48</v>
      </c>
      <c r="H81" s="31">
        <v>23</v>
      </c>
      <c r="I81" s="53" t="s">
        <v>57</v>
      </c>
      <c r="J81" s="26"/>
      <c r="K81" s="58">
        <v>-6</v>
      </c>
      <c r="L81" s="27">
        <v>3.15</v>
      </c>
      <c r="M81" s="26"/>
      <c r="N81" s="26"/>
      <c r="O81" s="26"/>
      <c r="P81" s="26"/>
      <c r="Q81" s="26"/>
      <c r="R81" s="22">
        <f t="shared" si="15"/>
        <v>1.87</v>
      </c>
      <c r="S81" s="24" t="s">
        <v>50</v>
      </c>
      <c r="T81" s="27">
        <f t="shared" si="9"/>
        <v>5.89</v>
      </c>
      <c r="U81" s="27">
        <f t="shared" si="10"/>
        <v>2.7399999999999998</v>
      </c>
      <c r="V81" s="23">
        <f t="shared" si="16"/>
        <v>46.859999999999978</v>
      </c>
      <c r="W81" s="27">
        <f t="shared" si="17"/>
        <v>445.23999999999995</v>
      </c>
      <c r="X81" s="20">
        <f t="shared" si="11"/>
        <v>0.10524660857065848</v>
      </c>
      <c r="Y81" s="36">
        <f t="shared" si="12"/>
        <v>0.46859999999999979</v>
      </c>
      <c r="Z81" s="21">
        <f t="shared" si="13"/>
        <v>4685.9999999999982</v>
      </c>
      <c r="AA81" s="24" t="s">
        <v>50</v>
      </c>
    </row>
    <row r="82" spans="1:27" x14ac:dyDescent="0.2">
      <c r="A82" s="37">
        <v>42955</v>
      </c>
      <c r="B82" s="22" t="s">
        <v>46</v>
      </c>
      <c r="C82" s="26"/>
      <c r="D82" s="22" t="str">
        <f t="shared" si="14"/>
        <v>Tue</v>
      </c>
      <c r="E82" s="26"/>
      <c r="F82" s="24" t="s">
        <v>47</v>
      </c>
      <c r="G82" s="24" t="s">
        <v>48</v>
      </c>
      <c r="H82" s="31">
        <v>23</v>
      </c>
      <c r="I82" s="53" t="s">
        <v>54</v>
      </c>
      <c r="J82" s="26"/>
      <c r="K82" s="58">
        <v>6.5</v>
      </c>
      <c r="L82" s="27">
        <v>9.57</v>
      </c>
      <c r="M82" s="26"/>
      <c r="N82" s="26"/>
      <c r="O82" s="26"/>
      <c r="P82" s="26"/>
      <c r="Q82" s="26"/>
      <c r="R82" s="22">
        <f t="shared" si="15"/>
        <v>1.87</v>
      </c>
      <c r="S82" s="24" t="s">
        <v>50</v>
      </c>
      <c r="T82" s="27">
        <f t="shared" si="9"/>
        <v>17.899999999999999</v>
      </c>
      <c r="U82" s="27">
        <f t="shared" si="10"/>
        <v>8.3299999999999983</v>
      </c>
      <c r="V82" s="23">
        <f t="shared" si="16"/>
        <v>55.189999999999976</v>
      </c>
      <c r="W82" s="27">
        <f t="shared" si="17"/>
        <v>454.80999999999995</v>
      </c>
      <c r="X82" s="20">
        <f t="shared" si="11"/>
        <v>0.1213473758272685</v>
      </c>
      <c r="Y82" s="36">
        <f t="shared" si="12"/>
        <v>0.55189999999999972</v>
      </c>
      <c r="Z82" s="21">
        <f t="shared" si="13"/>
        <v>5518.9999999999973</v>
      </c>
      <c r="AA82" s="24" t="s">
        <v>50</v>
      </c>
    </row>
    <row r="83" spans="1:27" x14ac:dyDescent="0.2">
      <c r="A83" s="37">
        <v>42962</v>
      </c>
      <c r="B83" s="22" t="s">
        <v>46</v>
      </c>
      <c r="C83" s="26"/>
      <c r="D83" s="22" t="str">
        <f t="shared" si="14"/>
        <v>Tue</v>
      </c>
      <c r="E83" s="26"/>
      <c r="F83" s="24" t="s">
        <v>47</v>
      </c>
      <c r="G83" s="24" t="s">
        <v>48</v>
      </c>
      <c r="H83" s="31">
        <v>24</v>
      </c>
      <c r="I83" s="24" t="s">
        <v>61</v>
      </c>
      <c r="J83" s="26"/>
      <c r="K83" s="58">
        <v>8</v>
      </c>
      <c r="L83" s="27">
        <v>4.42</v>
      </c>
      <c r="M83" s="26"/>
      <c r="N83" s="26"/>
      <c r="O83" s="26"/>
      <c r="P83" s="26"/>
      <c r="Q83" s="26"/>
      <c r="R83" s="22">
        <f t="shared" si="15"/>
        <v>1.87</v>
      </c>
      <c r="S83" s="24" t="s">
        <v>53</v>
      </c>
      <c r="T83" s="27" t="str">
        <f t="shared" si="9"/>
        <v>0.00</v>
      </c>
      <c r="U83" s="27">
        <f t="shared" si="10"/>
        <v>-4.42</v>
      </c>
      <c r="V83" s="23">
        <f t="shared" si="16"/>
        <v>50.769999999999975</v>
      </c>
      <c r="W83" s="27">
        <f t="shared" si="17"/>
        <v>459.22999999999996</v>
      </c>
      <c r="X83" s="20">
        <f t="shared" si="11"/>
        <v>0.11055462404459634</v>
      </c>
      <c r="Y83" s="36">
        <f t="shared" si="12"/>
        <v>0.50769999999999971</v>
      </c>
      <c r="Z83" s="21">
        <f t="shared" si="13"/>
        <v>5076.9999999999973</v>
      </c>
      <c r="AA83" s="24" t="s">
        <v>53</v>
      </c>
    </row>
    <row r="84" spans="1:27" x14ac:dyDescent="0.2">
      <c r="A84" s="37">
        <v>42962</v>
      </c>
      <c r="B84" s="22" t="s">
        <v>46</v>
      </c>
      <c r="C84" s="26"/>
      <c r="D84" s="22" t="str">
        <f t="shared" si="14"/>
        <v>Tue</v>
      </c>
      <c r="E84" s="26"/>
      <c r="F84" s="24" t="s">
        <v>47</v>
      </c>
      <c r="G84" s="24" t="s">
        <v>48</v>
      </c>
      <c r="H84" s="31">
        <v>24</v>
      </c>
      <c r="I84" s="24" t="s">
        <v>58</v>
      </c>
      <c r="J84" s="26"/>
      <c r="K84" s="58">
        <v>2.5</v>
      </c>
      <c r="L84" s="27">
        <v>2.74</v>
      </c>
      <c r="M84" s="26"/>
      <c r="N84" s="26"/>
      <c r="O84" s="26"/>
      <c r="P84" s="26"/>
      <c r="Q84" s="26"/>
      <c r="R84" s="22">
        <f t="shared" si="15"/>
        <v>1.87</v>
      </c>
      <c r="S84" s="24" t="s">
        <v>53</v>
      </c>
      <c r="T84" s="27" t="str">
        <f t="shared" si="9"/>
        <v>0.00</v>
      </c>
      <c r="U84" s="27">
        <f t="shared" si="10"/>
        <v>-2.74</v>
      </c>
      <c r="V84" s="23">
        <f t="shared" si="16"/>
        <v>48.029999999999973</v>
      </c>
      <c r="W84" s="27">
        <f t="shared" si="17"/>
        <v>461.96999999999997</v>
      </c>
      <c r="X84" s="20">
        <f t="shared" si="11"/>
        <v>0.10396779011624126</v>
      </c>
      <c r="Y84" s="36">
        <f t="shared" si="12"/>
        <v>0.48029999999999973</v>
      </c>
      <c r="Z84" s="21">
        <f t="shared" si="13"/>
        <v>4802.9999999999973</v>
      </c>
      <c r="AA84" s="24" t="s">
        <v>53</v>
      </c>
    </row>
    <row r="85" spans="1:27" x14ac:dyDescent="0.2">
      <c r="A85" s="37">
        <v>42962</v>
      </c>
      <c r="B85" s="22" t="s">
        <v>46</v>
      </c>
      <c r="C85" s="26"/>
      <c r="D85" s="22" t="str">
        <f t="shared" si="14"/>
        <v>Tue</v>
      </c>
      <c r="E85" s="26"/>
      <c r="F85" s="24" t="s">
        <v>47</v>
      </c>
      <c r="G85" s="24" t="s">
        <v>48</v>
      </c>
      <c r="H85" s="31">
        <v>24</v>
      </c>
      <c r="I85" s="53" t="s">
        <v>57</v>
      </c>
      <c r="J85" s="26"/>
      <c r="K85" s="58">
        <v>6.5</v>
      </c>
      <c r="L85" s="27">
        <v>10.16</v>
      </c>
      <c r="M85" s="26"/>
      <c r="N85" s="26"/>
      <c r="O85" s="26"/>
      <c r="P85" s="26"/>
      <c r="Q85" s="26"/>
      <c r="R85" s="22">
        <f t="shared" si="15"/>
        <v>1.87</v>
      </c>
      <c r="S85" s="24" t="s">
        <v>50</v>
      </c>
      <c r="T85" s="27">
        <f t="shared" si="9"/>
        <v>19</v>
      </c>
      <c r="U85" s="27">
        <f t="shared" si="10"/>
        <v>8.84</v>
      </c>
      <c r="V85" s="23">
        <f t="shared" si="16"/>
        <v>56.869999999999976</v>
      </c>
      <c r="W85" s="27">
        <f t="shared" si="17"/>
        <v>472.13</v>
      </c>
      <c r="X85" s="20">
        <f t="shared" si="11"/>
        <v>0.12045411221485602</v>
      </c>
      <c r="Y85" s="36">
        <f t="shared" si="12"/>
        <v>0.56869999999999976</v>
      </c>
      <c r="Z85" s="21">
        <f t="shared" si="13"/>
        <v>5686.9999999999973</v>
      </c>
      <c r="AA85" s="24" t="s">
        <v>50</v>
      </c>
    </row>
    <row r="86" spans="1:27" x14ac:dyDescent="0.2">
      <c r="A86" s="37">
        <v>42969</v>
      </c>
      <c r="B86" s="22" t="s">
        <v>46</v>
      </c>
      <c r="C86" s="26"/>
      <c r="D86" s="22" t="str">
        <f t="shared" si="14"/>
        <v>Tue</v>
      </c>
      <c r="E86" s="26"/>
      <c r="F86" s="24" t="s">
        <v>47</v>
      </c>
      <c r="G86" s="24" t="s">
        <v>48</v>
      </c>
      <c r="H86" s="31">
        <v>25</v>
      </c>
      <c r="I86" s="24" t="s">
        <v>54</v>
      </c>
      <c r="J86" s="26"/>
      <c r="K86" s="58">
        <v>6</v>
      </c>
      <c r="L86" s="27">
        <v>13</v>
      </c>
      <c r="M86" s="26"/>
      <c r="N86" s="26"/>
      <c r="O86" s="26"/>
      <c r="P86" s="26"/>
      <c r="Q86" s="26"/>
      <c r="R86" s="22">
        <f t="shared" si="15"/>
        <v>1.87</v>
      </c>
      <c r="S86" s="24" t="s">
        <v>53</v>
      </c>
      <c r="T86" s="27" t="str">
        <f t="shared" si="9"/>
        <v>0.00</v>
      </c>
      <c r="U86" s="27">
        <f t="shared" si="10"/>
        <v>-13</v>
      </c>
      <c r="V86" s="23">
        <f t="shared" si="16"/>
        <v>43.869999999999976</v>
      </c>
      <c r="W86" s="27">
        <f t="shared" si="17"/>
        <v>485.13</v>
      </c>
      <c r="X86" s="20">
        <f t="shared" si="11"/>
        <v>9.0429369447364571E-2</v>
      </c>
      <c r="Y86" s="36">
        <f t="shared" si="12"/>
        <v>0.43869999999999976</v>
      </c>
      <c r="Z86" s="21">
        <f t="shared" si="13"/>
        <v>4386.9999999999973</v>
      </c>
      <c r="AA86" s="24" t="s">
        <v>53</v>
      </c>
    </row>
    <row r="87" spans="1:27" x14ac:dyDescent="0.2">
      <c r="A87" s="37">
        <v>42969</v>
      </c>
      <c r="B87" s="22" t="s">
        <v>46</v>
      </c>
      <c r="C87" s="26"/>
      <c r="D87" s="22" t="str">
        <f t="shared" si="14"/>
        <v>Tue</v>
      </c>
      <c r="E87" s="26"/>
      <c r="F87" s="24" t="s">
        <v>47</v>
      </c>
      <c r="G87" s="24" t="s">
        <v>48</v>
      </c>
      <c r="H87" s="31">
        <v>25</v>
      </c>
      <c r="I87" s="53" t="s">
        <v>63</v>
      </c>
      <c r="J87" s="26"/>
      <c r="K87" s="58">
        <v>2.5</v>
      </c>
      <c r="L87" s="27">
        <v>3.43</v>
      </c>
      <c r="M87" s="26"/>
      <c r="N87" s="26"/>
      <c r="O87" s="26"/>
      <c r="P87" s="26"/>
      <c r="Q87" s="26"/>
      <c r="R87" s="22">
        <f t="shared" si="15"/>
        <v>1.87</v>
      </c>
      <c r="S87" s="24" t="s">
        <v>50</v>
      </c>
      <c r="T87" s="27">
        <f t="shared" si="9"/>
        <v>6.41</v>
      </c>
      <c r="U87" s="27">
        <f t="shared" si="10"/>
        <v>2.98</v>
      </c>
      <c r="V87" s="23">
        <f t="shared" si="16"/>
        <v>46.849999999999973</v>
      </c>
      <c r="W87" s="27">
        <f t="shared" si="17"/>
        <v>488.56</v>
      </c>
      <c r="X87" s="20">
        <f t="shared" si="11"/>
        <v>9.5894056001309916E-2</v>
      </c>
      <c r="Y87" s="36">
        <f t="shared" si="12"/>
        <v>0.46849999999999975</v>
      </c>
      <c r="Z87" s="21">
        <f t="shared" si="13"/>
        <v>4684.9999999999973</v>
      </c>
      <c r="AA87" s="24" t="s">
        <v>50</v>
      </c>
    </row>
    <row r="88" spans="1:27" x14ac:dyDescent="0.2">
      <c r="A88" s="37">
        <v>42969</v>
      </c>
      <c r="B88" s="22" t="s">
        <v>46</v>
      </c>
      <c r="C88" s="26"/>
      <c r="D88" s="22" t="str">
        <f t="shared" si="14"/>
        <v>Tue</v>
      </c>
      <c r="E88" s="26"/>
      <c r="F88" s="24" t="s">
        <v>47</v>
      </c>
      <c r="G88" s="24" t="s">
        <v>48</v>
      </c>
      <c r="H88" s="31">
        <v>25</v>
      </c>
      <c r="I88" s="53" t="s">
        <v>61</v>
      </c>
      <c r="J88" s="26"/>
      <c r="K88" s="58">
        <v>4</v>
      </c>
      <c r="L88" s="27">
        <v>6.3</v>
      </c>
      <c r="M88" s="26"/>
      <c r="N88" s="26"/>
      <c r="O88" s="26"/>
      <c r="P88" s="26"/>
      <c r="Q88" s="26"/>
      <c r="R88" s="22">
        <f t="shared" si="15"/>
        <v>1.87</v>
      </c>
      <c r="S88" s="24" t="s">
        <v>50</v>
      </c>
      <c r="T88" s="27">
        <f t="shared" si="9"/>
        <v>11.78</v>
      </c>
      <c r="U88" s="27">
        <f t="shared" si="10"/>
        <v>5.4799999999999995</v>
      </c>
      <c r="V88" s="23">
        <f t="shared" si="16"/>
        <v>52.32999999999997</v>
      </c>
      <c r="W88" s="27">
        <f t="shared" si="17"/>
        <v>494.86</v>
      </c>
      <c r="X88" s="20">
        <f t="shared" si="11"/>
        <v>0.10574707998221713</v>
      </c>
      <c r="Y88" s="36">
        <f t="shared" si="12"/>
        <v>0.52329999999999965</v>
      </c>
      <c r="Z88" s="21">
        <f t="shared" si="13"/>
        <v>5232.9999999999973</v>
      </c>
      <c r="AA88" s="24" t="s">
        <v>50</v>
      </c>
    </row>
    <row r="89" spans="1:27" x14ac:dyDescent="0.2">
      <c r="A89" s="37">
        <v>42969</v>
      </c>
      <c r="B89" s="22" t="s">
        <v>46</v>
      </c>
      <c r="C89" s="26"/>
      <c r="D89" s="22" t="str">
        <f t="shared" si="14"/>
        <v>Tue</v>
      </c>
      <c r="E89" s="26"/>
      <c r="F89" s="24" t="s">
        <v>47</v>
      </c>
      <c r="G89" s="24" t="s">
        <v>48</v>
      </c>
      <c r="H89" s="31">
        <v>25</v>
      </c>
      <c r="I89" s="24" t="s">
        <v>57</v>
      </c>
      <c r="J89" s="26"/>
      <c r="K89" s="58">
        <v>-4.5</v>
      </c>
      <c r="L89" s="27">
        <v>4.38</v>
      </c>
      <c r="M89" s="26"/>
      <c r="N89" s="26"/>
      <c r="O89" s="26"/>
      <c r="P89" s="26"/>
      <c r="Q89" s="26"/>
      <c r="R89" s="22">
        <f t="shared" si="15"/>
        <v>1.87</v>
      </c>
      <c r="S89" s="24" t="s">
        <v>53</v>
      </c>
      <c r="T89" s="27" t="str">
        <f t="shared" si="9"/>
        <v>0.00</v>
      </c>
      <c r="U89" s="27">
        <f t="shared" si="10"/>
        <v>-4.38</v>
      </c>
      <c r="V89" s="23">
        <f t="shared" si="16"/>
        <v>47.949999999999967</v>
      </c>
      <c r="W89" s="27">
        <f t="shared" si="17"/>
        <v>499.24</v>
      </c>
      <c r="X89" s="20">
        <f t="shared" si="11"/>
        <v>9.6045989904655002E-2</v>
      </c>
      <c r="Y89" s="36">
        <f t="shared" si="12"/>
        <v>0.47949999999999965</v>
      </c>
      <c r="Z89" s="21">
        <f t="shared" si="13"/>
        <v>4794.9999999999964</v>
      </c>
      <c r="AA89" s="24" t="s">
        <v>53</v>
      </c>
    </row>
    <row r="90" spans="1:27" x14ac:dyDescent="0.2">
      <c r="A90" s="37">
        <v>42976</v>
      </c>
      <c r="B90" s="22" t="s">
        <v>46</v>
      </c>
      <c r="C90" s="26"/>
      <c r="D90" s="22" t="str">
        <f t="shared" si="14"/>
        <v>Tue</v>
      </c>
      <c r="E90" s="26"/>
      <c r="F90" s="24" t="s">
        <v>47</v>
      </c>
      <c r="G90" s="24" t="s">
        <v>48</v>
      </c>
      <c r="H90" s="31">
        <v>26</v>
      </c>
      <c r="I90" s="24" t="s">
        <v>57</v>
      </c>
      <c r="J90" s="26"/>
      <c r="K90" s="58">
        <v>4</v>
      </c>
      <c r="L90" s="27">
        <v>4.16</v>
      </c>
      <c r="M90" s="26"/>
      <c r="N90" s="26"/>
      <c r="O90" s="26"/>
      <c r="P90" s="26"/>
      <c r="Q90" s="26"/>
      <c r="R90" s="22">
        <f t="shared" si="15"/>
        <v>1.87</v>
      </c>
      <c r="S90" s="24" t="s">
        <v>53</v>
      </c>
      <c r="T90" s="27" t="str">
        <f t="shared" si="9"/>
        <v>0.00</v>
      </c>
      <c r="U90" s="27">
        <f t="shared" si="10"/>
        <v>-4.16</v>
      </c>
      <c r="V90" s="23">
        <f t="shared" si="16"/>
        <v>43.789999999999964</v>
      </c>
      <c r="W90" s="27">
        <f t="shared" si="17"/>
        <v>503.40000000000003</v>
      </c>
      <c r="X90" s="20">
        <f t="shared" si="11"/>
        <v>8.6988478347238704E-2</v>
      </c>
      <c r="Y90" s="36">
        <f t="shared" si="12"/>
        <v>0.43789999999999962</v>
      </c>
      <c r="Z90" s="21">
        <f t="shared" si="13"/>
        <v>4378.9999999999964</v>
      </c>
      <c r="AA90" s="24" t="s">
        <v>53</v>
      </c>
    </row>
    <row r="91" spans="1:27" x14ac:dyDescent="0.2">
      <c r="A91" s="37">
        <v>42976</v>
      </c>
      <c r="B91" s="22" t="s">
        <v>46</v>
      </c>
      <c r="C91" s="26"/>
      <c r="D91" s="22" t="str">
        <f t="shared" si="14"/>
        <v>Tue</v>
      </c>
      <c r="E91" s="26"/>
      <c r="F91" s="24" t="s">
        <v>47</v>
      </c>
      <c r="G91" s="24" t="s">
        <v>48</v>
      </c>
      <c r="H91" s="31">
        <v>26</v>
      </c>
      <c r="I91" s="53" t="s">
        <v>56</v>
      </c>
      <c r="J91" s="26"/>
      <c r="K91" s="58">
        <v>8.5</v>
      </c>
      <c r="L91" s="27">
        <v>7.24</v>
      </c>
      <c r="M91" s="26"/>
      <c r="N91" s="26"/>
      <c r="O91" s="26"/>
      <c r="P91" s="26"/>
      <c r="Q91" s="26"/>
      <c r="R91" s="22">
        <f t="shared" si="15"/>
        <v>1.87</v>
      </c>
      <c r="S91" s="24" t="s">
        <v>50</v>
      </c>
      <c r="T91" s="27">
        <f t="shared" si="9"/>
        <v>13.54</v>
      </c>
      <c r="U91" s="27">
        <f t="shared" si="10"/>
        <v>6.2999999999999989</v>
      </c>
      <c r="V91" s="23">
        <f t="shared" si="16"/>
        <v>50.089999999999961</v>
      </c>
      <c r="W91" s="27">
        <f t="shared" si="17"/>
        <v>510.64000000000004</v>
      </c>
      <c r="X91" s="20">
        <f t="shared" si="11"/>
        <v>9.809258969136761E-2</v>
      </c>
      <c r="Y91" s="36">
        <f t="shared" si="12"/>
        <v>0.50089999999999957</v>
      </c>
      <c r="Z91" s="21">
        <f t="shared" si="13"/>
        <v>5008.9999999999964</v>
      </c>
      <c r="AA91" s="24" t="s">
        <v>50</v>
      </c>
    </row>
    <row r="92" spans="1:27" x14ac:dyDescent="0.2">
      <c r="A92" s="37">
        <v>42976</v>
      </c>
      <c r="B92" s="22" t="s">
        <v>46</v>
      </c>
      <c r="C92" s="26"/>
      <c r="D92" s="22" t="str">
        <f t="shared" si="14"/>
        <v>Tue</v>
      </c>
      <c r="E92" s="26"/>
      <c r="F92" s="24" t="s">
        <v>47</v>
      </c>
      <c r="G92" s="24" t="s">
        <v>48</v>
      </c>
      <c r="H92" s="31">
        <v>26</v>
      </c>
      <c r="I92" s="53" t="s">
        <v>49</v>
      </c>
      <c r="J92" s="26"/>
      <c r="K92" s="58">
        <v>7.5</v>
      </c>
      <c r="L92" s="27">
        <v>4.76</v>
      </c>
      <c r="M92" s="26"/>
      <c r="N92" s="26"/>
      <c r="O92" s="26"/>
      <c r="P92" s="26"/>
      <c r="Q92" s="26"/>
      <c r="R92" s="22">
        <f t="shared" si="15"/>
        <v>1.87</v>
      </c>
      <c r="S92" s="24" t="s">
        <v>50</v>
      </c>
      <c r="T92" s="27">
        <f t="shared" si="9"/>
        <v>8.9</v>
      </c>
      <c r="U92" s="27">
        <f t="shared" si="10"/>
        <v>4.1400000000000006</v>
      </c>
      <c r="V92" s="23">
        <f t="shared" si="16"/>
        <v>54.229999999999961</v>
      </c>
      <c r="W92" s="27">
        <f t="shared" si="17"/>
        <v>515.40000000000009</v>
      </c>
      <c r="X92" s="20">
        <f t="shared" si="11"/>
        <v>0.10521924718665106</v>
      </c>
      <c r="Y92" s="36">
        <f t="shared" si="12"/>
        <v>0.54229999999999956</v>
      </c>
      <c r="Z92" s="21">
        <f t="shared" si="13"/>
        <v>5422.9999999999964</v>
      </c>
      <c r="AA92" s="24" t="s">
        <v>50</v>
      </c>
    </row>
    <row r="93" spans="1:27" x14ac:dyDescent="0.2">
      <c r="A93" s="37">
        <v>42976</v>
      </c>
      <c r="B93" s="22" t="s">
        <v>46</v>
      </c>
      <c r="C93" s="26"/>
      <c r="D93" s="22" t="str">
        <f t="shared" si="14"/>
        <v>Tue</v>
      </c>
      <c r="E93" s="26"/>
      <c r="F93" s="24" t="s">
        <v>47</v>
      </c>
      <c r="G93" s="24" t="s">
        <v>48</v>
      </c>
      <c r="H93" s="31">
        <v>26</v>
      </c>
      <c r="I93" s="24" t="s">
        <v>61</v>
      </c>
      <c r="J93" s="26"/>
      <c r="K93" s="58">
        <v>8.5</v>
      </c>
      <c r="L93" s="27">
        <v>6.04</v>
      </c>
      <c r="M93" s="26"/>
      <c r="N93" s="26"/>
      <c r="O93" s="26"/>
      <c r="P93" s="26"/>
      <c r="Q93" s="26"/>
      <c r="R93" s="22">
        <f t="shared" si="15"/>
        <v>1.87</v>
      </c>
      <c r="S93" s="24" t="s">
        <v>53</v>
      </c>
      <c r="T93" s="27" t="str">
        <f t="shared" si="9"/>
        <v>0.00</v>
      </c>
      <c r="U93" s="27">
        <f t="shared" si="10"/>
        <v>-6.04</v>
      </c>
      <c r="V93" s="23">
        <f t="shared" si="16"/>
        <v>48.189999999999962</v>
      </c>
      <c r="W93" s="27">
        <f t="shared" si="17"/>
        <v>521.44000000000005</v>
      </c>
      <c r="X93" s="20">
        <f t="shared" si="11"/>
        <v>9.2417152500767027E-2</v>
      </c>
      <c r="Y93" s="36">
        <f t="shared" si="12"/>
        <v>0.48189999999999961</v>
      </c>
      <c r="Z93" s="21">
        <f t="shared" si="13"/>
        <v>4818.9999999999964</v>
      </c>
      <c r="AA93" s="24" t="s">
        <v>53</v>
      </c>
    </row>
    <row r="94" spans="1:27" x14ac:dyDescent="0.2">
      <c r="A94" s="37">
        <v>43193</v>
      </c>
      <c r="B94" s="22" t="s">
        <v>46</v>
      </c>
      <c r="C94" s="26"/>
      <c r="D94" s="22" t="str">
        <f t="shared" si="14"/>
        <v>Tue</v>
      </c>
      <c r="E94" s="26"/>
      <c r="F94" s="24" t="s">
        <v>47</v>
      </c>
      <c r="G94" s="24" t="s">
        <v>48</v>
      </c>
      <c r="H94" s="31">
        <v>5</v>
      </c>
      <c r="I94" s="53" t="s">
        <v>66</v>
      </c>
      <c r="J94" s="26"/>
      <c r="K94" s="58">
        <v>-1.5</v>
      </c>
      <c r="L94" s="27">
        <v>4.21</v>
      </c>
      <c r="M94" s="26"/>
      <c r="N94" s="26"/>
      <c r="O94" s="26"/>
      <c r="P94" s="26"/>
      <c r="Q94" s="26"/>
      <c r="R94" s="22">
        <f t="shared" si="15"/>
        <v>1.87</v>
      </c>
      <c r="S94" s="24" t="s">
        <v>50</v>
      </c>
      <c r="T94" s="27">
        <f t="shared" si="9"/>
        <v>7.87</v>
      </c>
      <c r="U94" s="27">
        <f t="shared" si="10"/>
        <v>3.66</v>
      </c>
      <c r="V94" s="23">
        <f t="shared" si="16"/>
        <v>51.849999999999966</v>
      </c>
      <c r="W94" s="27">
        <f t="shared" si="17"/>
        <v>525.65000000000009</v>
      </c>
      <c r="X94" s="20">
        <f t="shared" si="11"/>
        <v>9.8639779320840781E-2</v>
      </c>
      <c r="Y94" s="36">
        <f t="shared" si="12"/>
        <v>0.51849999999999963</v>
      </c>
      <c r="Z94" s="21">
        <f t="shared" si="13"/>
        <v>5184.9999999999964</v>
      </c>
      <c r="AA94" s="24" t="s">
        <v>50</v>
      </c>
    </row>
    <row r="95" spans="1:27" x14ac:dyDescent="0.2">
      <c r="A95" s="37">
        <v>43193</v>
      </c>
      <c r="B95" s="22" t="s">
        <v>46</v>
      </c>
      <c r="C95" s="26"/>
      <c r="D95" s="22" t="str">
        <f t="shared" si="14"/>
        <v>Tue</v>
      </c>
      <c r="E95" s="26"/>
      <c r="F95" s="24" t="s">
        <v>47</v>
      </c>
      <c r="G95" s="24" t="s">
        <v>48</v>
      </c>
      <c r="H95" s="31">
        <v>5</v>
      </c>
      <c r="I95" s="53" t="s">
        <v>54</v>
      </c>
      <c r="J95" s="26"/>
      <c r="K95" s="58">
        <v>7.5</v>
      </c>
      <c r="L95" s="27">
        <v>8.68</v>
      </c>
      <c r="M95" s="26"/>
      <c r="N95" s="26"/>
      <c r="O95" s="26"/>
      <c r="P95" s="26"/>
      <c r="Q95" s="26"/>
      <c r="R95" s="22">
        <f t="shared" si="15"/>
        <v>1.87</v>
      </c>
      <c r="S95" s="24" t="s">
        <v>50</v>
      </c>
      <c r="T95" s="27">
        <f t="shared" si="9"/>
        <v>16.23</v>
      </c>
      <c r="U95" s="27">
        <f t="shared" si="10"/>
        <v>7.5500000000000007</v>
      </c>
      <c r="V95" s="23">
        <f t="shared" si="16"/>
        <v>59.399999999999963</v>
      </c>
      <c r="W95" s="27">
        <f t="shared" si="17"/>
        <v>534.33000000000004</v>
      </c>
      <c r="X95" s="20">
        <f t="shared" si="11"/>
        <v>0.11116725618999487</v>
      </c>
      <c r="Y95" s="36">
        <f t="shared" si="12"/>
        <v>0.59399999999999964</v>
      </c>
      <c r="Z95" s="21">
        <f t="shared" si="13"/>
        <v>5939.9999999999964</v>
      </c>
      <c r="AA95" s="24" t="s">
        <v>50</v>
      </c>
    </row>
    <row r="96" spans="1:27" x14ac:dyDescent="0.2">
      <c r="A96" s="37">
        <v>43193</v>
      </c>
      <c r="B96" s="22" t="s">
        <v>46</v>
      </c>
      <c r="C96" s="26"/>
      <c r="D96" s="22" t="str">
        <f t="shared" si="14"/>
        <v>Tue</v>
      </c>
      <c r="E96" s="26"/>
      <c r="F96" s="24" t="s">
        <v>47</v>
      </c>
      <c r="G96" s="24" t="s">
        <v>48</v>
      </c>
      <c r="H96" s="31">
        <v>5</v>
      </c>
      <c r="I96" s="53" t="s">
        <v>61</v>
      </c>
      <c r="J96" s="26"/>
      <c r="K96" s="58">
        <v>-1.5</v>
      </c>
      <c r="L96" s="27">
        <v>5.2599842470000002</v>
      </c>
      <c r="M96" s="26"/>
      <c r="N96" s="26"/>
      <c r="O96" s="26"/>
      <c r="P96" s="26"/>
      <c r="Q96" s="26"/>
      <c r="R96" s="22">
        <f t="shared" si="15"/>
        <v>1.87</v>
      </c>
      <c r="S96" s="24" t="s">
        <v>50</v>
      </c>
      <c r="T96" s="27">
        <f t="shared" si="9"/>
        <v>9.84</v>
      </c>
      <c r="U96" s="27">
        <f t="shared" si="10"/>
        <v>4.5800157529999996</v>
      </c>
      <c r="V96" s="23">
        <f t="shared" si="16"/>
        <v>63.980015752999961</v>
      </c>
      <c r="W96" s="27">
        <f t="shared" si="17"/>
        <v>539.58998424700007</v>
      </c>
      <c r="X96" s="20">
        <f t="shared" si="11"/>
        <v>0.11857154065282424</v>
      </c>
      <c r="Y96" s="36">
        <f t="shared" si="12"/>
        <v>0.63980015752999964</v>
      </c>
      <c r="Z96" s="21">
        <f t="shared" si="13"/>
        <v>6398.0015752999961</v>
      </c>
      <c r="AA96" s="24" t="s">
        <v>50</v>
      </c>
    </row>
    <row r="97" spans="1:27" x14ac:dyDescent="0.2">
      <c r="A97" s="37">
        <v>43193</v>
      </c>
      <c r="B97" s="22" t="s">
        <v>46</v>
      </c>
      <c r="C97" s="26"/>
      <c r="D97" s="22" t="str">
        <f t="shared" si="14"/>
        <v>Tue</v>
      </c>
      <c r="E97" s="26"/>
      <c r="F97" s="24" t="s">
        <v>47</v>
      </c>
      <c r="G97" s="24" t="s">
        <v>48</v>
      </c>
      <c r="H97" s="31">
        <v>5</v>
      </c>
      <c r="I97" s="53" t="s">
        <v>61</v>
      </c>
      <c r="J97" s="26"/>
      <c r="K97" s="58">
        <v>-1.5</v>
      </c>
      <c r="L97" s="27">
        <v>5.2599842470000002</v>
      </c>
      <c r="M97" s="26"/>
      <c r="N97" s="26"/>
      <c r="O97" s="26"/>
      <c r="P97" s="26"/>
      <c r="Q97" s="26"/>
      <c r="R97" s="22">
        <f t="shared" si="15"/>
        <v>1.87</v>
      </c>
      <c r="S97" s="24" t="s">
        <v>50</v>
      </c>
      <c r="T97" s="27">
        <f t="shared" si="9"/>
        <v>9.84</v>
      </c>
      <c r="U97" s="27">
        <f t="shared" si="10"/>
        <v>4.5800157529999996</v>
      </c>
      <c r="V97" s="23">
        <f t="shared" si="16"/>
        <v>68.560031505999959</v>
      </c>
      <c r="W97" s="27">
        <f t="shared" si="17"/>
        <v>544.84996849400011</v>
      </c>
      <c r="X97" s="20">
        <f t="shared" si="11"/>
        <v>0.12583286311918901</v>
      </c>
      <c r="Y97" s="36">
        <f t="shared" si="12"/>
        <v>0.68560031505999963</v>
      </c>
      <c r="Z97" s="21">
        <f t="shared" si="13"/>
        <v>6856.0031505999959</v>
      </c>
      <c r="AA97" s="24" t="s">
        <v>50</v>
      </c>
    </row>
    <row r="98" spans="1:27" x14ac:dyDescent="0.2">
      <c r="A98" s="37">
        <v>43193</v>
      </c>
      <c r="B98" s="22" t="s">
        <v>46</v>
      </c>
      <c r="C98" s="26"/>
      <c r="D98" s="22" t="str">
        <f t="shared" si="14"/>
        <v>Tue</v>
      </c>
      <c r="E98" s="26"/>
      <c r="F98" s="24" t="s">
        <v>47</v>
      </c>
      <c r="G98" s="24" t="s">
        <v>48</v>
      </c>
      <c r="H98" s="31">
        <v>5</v>
      </c>
      <c r="I98" s="53" t="s">
        <v>62</v>
      </c>
      <c r="J98" s="26"/>
      <c r="K98" s="58">
        <v>2.5</v>
      </c>
      <c r="L98" s="27">
        <v>2.1136292060000001</v>
      </c>
      <c r="M98" s="26"/>
      <c r="N98" s="26"/>
      <c r="O98" s="26"/>
      <c r="P98" s="26"/>
      <c r="Q98" s="26"/>
      <c r="R98" s="22">
        <f t="shared" si="15"/>
        <v>1.87</v>
      </c>
      <c r="S98" s="24" t="s">
        <v>50</v>
      </c>
      <c r="T98" s="27">
        <f t="shared" si="9"/>
        <v>3.95</v>
      </c>
      <c r="U98" s="27">
        <f t="shared" si="10"/>
        <v>1.836370794</v>
      </c>
      <c r="V98" s="23">
        <f t="shared" si="16"/>
        <v>70.396402299999963</v>
      </c>
      <c r="W98" s="27">
        <f t="shared" si="17"/>
        <v>546.96359770000015</v>
      </c>
      <c r="X98" s="20">
        <f t="shared" si="11"/>
        <v>0.1287039989425606</v>
      </c>
      <c r="Y98" s="36">
        <f t="shared" si="12"/>
        <v>0.70396402299999961</v>
      </c>
      <c r="Z98" s="21">
        <f t="shared" si="13"/>
        <v>7039.6402299999963</v>
      </c>
      <c r="AA98" s="24" t="s">
        <v>50</v>
      </c>
    </row>
    <row r="99" spans="1:27" x14ac:dyDescent="0.2">
      <c r="A99" s="37">
        <v>43200</v>
      </c>
      <c r="B99" s="22" t="s">
        <v>46</v>
      </c>
      <c r="C99" s="26"/>
      <c r="D99" s="22" t="str">
        <f t="shared" si="14"/>
        <v>Tue</v>
      </c>
      <c r="E99" s="26"/>
      <c r="F99" s="24" t="s">
        <v>47</v>
      </c>
      <c r="G99" s="24" t="s">
        <v>48</v>
      </c>
      <c r="H99" s="31">
        <v>6</v>
      </c>
      <c r="I99" s="53" t="s">
        <v>55</v>
      </c>
      <c r="J99" s="26"/>
      <c r="K99" s="58">
        <v>7.5</v>
      </c>
      <c r="L99" s="27">
        <v>7.282577335</v>
      </c>
      <c r="M99" s="26"/>
      <c r="N99" s="26"/>
      <c r="O99" s="26"/>
      <c r="P99" s="26"/>
      <c r="Q99" s="26"/>
      <c r="R99" s="22">
        <f t="shared" si="15"/>
        <v>1.87</v>
      </c>
      <c r="S99" s="24" t="s">
        <v>50</v>
      </c>
      <c r="T99" s="27">
        <f t="shared" si="9"/>
        <v>13.62</v>
      </c>
      <c r="U99" s="27">
        <f t="shared" si="10"/>
        <v>6.3374226649999992</v>
      </c>
      <c r="V99" s="23">
        <f t="shared" si="16"/>
        <v>76.733824964999968</v>
      </c>
      <c r="W99" s="27">
        <f t="shared" si="17"/>
        <v>554.24617503500019</v>
      </c>
      <c r="X99" s="20">
        <f t="shared" si="11"/>
        <v>0.13844718903139799</v>
      </c>
      <c r="Y99" s="36">
        <f t="shared" si="12"/>
        <v>0.76733824964999964</v>
      </c>
      <c r="Z99" s="21">
        <f t="shared" si="13"/>
        <v>7673.3824964999967</v>
      </c>
      <c r="AA99" s="24" t="s">
        <v>50</v>
      </c>
    </row>
    <row r="100" spans="1:27" x14ac:dyDescent="0.2">
      <c r="A100" s="37">
        <v>43200</v>
      </c>
      <c r="B100" s="22" t="s">
        <v>46</v>
      </c>
      <c r="C100" s="26"/>
      <c r="D100" s="22" t="str">
        <f t="shared" si="14"/>
        <v>Tue</v>
      </c>
      <c r="E100" s="26"/>
      <c r="F100" s="24" t="s">
        <v>47</v>
      </c>
      <c r="G100" s="24" t="s">
        <v>48</v>
      </c>
      <c r="H100" s="31">
        <v>6</v>
      </c>
      <c r="I100" s="24" t="s">
        <v>51</v>
      </c>
      <c r="J100" s="26"/>
      <c r="K100" s="58">
        <v>-4.5</v>
      </c>
      <c r="L100" s="27">
        <v>3.022730696</v>
      </c>
      <c r="M100" s="26"/>
      <c r="N100" s="26"/>
      <c r="O100" s="26"/>
      <c r="P100" s="26"/>
      <c r="Q100" s="26"/>
      <c r="R100" s="22">
        <f t="shared" si="15"/>
        <v>1.87</v>
      </c>
      <c r="S100" s="24" t="s">
        <v>53</v>
      </c>
      <c r="T100" s="27" t="str">
        <f t="shared" si="9"/>
        <v>0.00</v>
      </c>
      <c r="U100" s="27">
        <f t="shared" si="10"/>
        <v>-3.022730696</v>
      </c>
      <c r="V100" s="23">
        <f t="shared" si="16"/>
        <v>73.711094268999972</v>
      </c>
      <c r="W100" s="27">
        <f t="shared" si="17"/>
        <v>557.26890573100025</v>
      </c>
      <c r="X100" s="20">
        <f t="shared" si="11"/>
        <v>0.13227203870689516</v>
      </c>
      <c r="Y100" s="36">
        <f t="shared" si="12"/>
        <v>0.73711094268999977</v>
      </c>
      <c r="Z100" s="21">
        <f t="shared" si="13"/>
        <v>7371.1094268999968</v>
      </c>
      <c r="AA100" s="24" t="s">
        <v>53</v>
      </c>
    </row>
    <row r="101" spans="1:27" x14ac:dyDescent="0.2">
      <c r="A101" s="37">
        <v>43207</v>
      </c>
      <c r="B101" s="22" t="s">
        <v>46</v>
      </c>
      <c r="C101" s="26"/>
      <c r="D101" s="22" t="str">
        <f t="shared" si="14"/>
        <v>Tue</v>
      </c>
      <c r="E101" s="26"/>
      <c r="F101" s="24" t="s">
        <v>47</v>
      </c>
      <c r="G101" s="24" t="s">
        <v>48</v>
      </c>
      <c r="H101" s="31">
        <v>7</v>
      </c>
      <c r="I101" s="24" t="s">
        <v>49</v>
      </c>
      <c r="J101" s="26"/>
      <c r="K101" s="58">
        <v>4.5</v>
      </c>
      <c r="L101" s="27">
        <v>2.236617056</v>
      </c>
      <c r="M101" s="26"/>
      <c r="N101" s="26"/>
      <c r="O101" s="26"/>
      <c r="P101" s="26"/>
      <c r="Q101" s="26"/>
      <c r="R101" s="22">
        <f t="shared" si="15"/>
        <v>1.87</v>
      </c>
      <c r="S101" s="24" t="s">
        <v>53</v>
      </c>
      <c r="T101" s="27" t="str">
        <f t="shared" si="9"/>
        <v>0.00</v>
      </c>
      <c r="U101" s="27">
        <f t="shared" si="10"/>
        <v>-2.236617056</v>
      </c>
      <c r="V101" s="23">
        <f t="shared" si="16"/>
        <v>71.474477212999972</v>
      </c>
      <c r="W101" s="27">
        <f t="shared" si="17"/>
        <v>559.50552278700025</v>
      </c>
      <c r="X101" s="20">
        <f t="shared" si="11"/>
        <v>0.12774579392348517</v>
      </c>
      <c r="Y101" s="36">
        <f t="shared" si="12"/>
        <v>0.71474477212999976</v>
      </c>
      <c r="Z101" s="21">
        <f t="shared" si="13"/>
        <v>7147.4477212999973</v>
      </c>
      <c r="AA101" s="24" t="s">
        <v>53</v>
      </c>
    </row>
    <row r="102" spans="1:27" x14ac:dyDescent="0.2">
      <c r="A102" s="37">
        <v>43207</v>
      </c>
      <c r="B102" s="22" t="s">
        <v>46</v>
      </c>
      <c r="C102" s="26"/>
      <c r="D102" s="22" t="str">
        <f t="shared" si="14"/>
        <v>Tue</v>
      </c>
      <c r="E102" s="26"/>
      <c r="F102" s="24" t="s">
        <v>47</v>
      </c>
      <c r="G102" s="24" t="s">
        <v>48</v>
      </c>
      <c r="H102" s="31">
        <v>7</v>
      </c>
      <c r="I102" s="53" t="s">
        <v>61</v>
      </c>
      <c r="J102" s="26"/>
      <c r="K102" s="58">
        <v>6.5</v>
      </c>
      <c r="L102" s="27">
        <v>5.4424841089999996</v>
      </c>
      <c r="M102" s="26"/>
      <c r="N102" s="26"/>
      <c r="O102" s="26"/>
      <c r="P102" s="26"/>
      <c r="Q102" s="26"/>
      <c r="R102" s="22">
        <f t="shared" si="15"/>
        <v>1.87</v>
      </c>
      <c r="S102" s="24" t="s">
        <v>50</v>
      </c>
      <c r="T102" s="27">
        <f t="shared" si="9"/>
        <v>10.18</v>
      </c>
      <c r="U102" s="27">
        <f t="shared" si="10"/>
        <v>4.7375158910000001</v>
      </c>
      <c r="V102" s="23">
        <f t="shared" si="16"/>
        <v>76.211993103999973</v>
      </c>
      <c r="W102" s="27">
        <f t="shared" si="17"/>
        <v>564.94800689600027</v>
      </c>
      <c r="X102" s="20">
        <f t="shared" si="11"/>
        <v>0.13490089738121624</v>
      </c>
      <c r="Y102" s="36">
        <f t="shared" si="12"/>
        <v>0.76211993103999975</v>
      </c>
      <c r="Z102" s="21">
        <f t="shared" si="13"/>
        <v>7621.1993103999976</v>
      </c>
      <c r="AA102" s="24" t="s">
        <v>50</v>
      </c>
    </row>
    <row r="103" spans="1:27" x14ac:dyDescent="0.2">
      <c r="A103" s="37">
        <v>43207</v>
      </c>
      <c r="B103" s="22" t="s">
        <v>46</v>
      </c>
      <c r="C103" s="26"/>
      <c r="D103" s="22" t="str">
        <f t="shared" si="14"/>
        <v>Tue</v>
      </c>
      <c r="E103" s="26"/>
      <c r="F103" s="24" t="s">
        <v>47</v>
      </c>
      <c r="G103" s="24" t="s">
        <v>48</v>
      </c>
      <c r="H103" s="31">
        <v>7</v>
      </c>
      <c r="I103" s="24" t="s">
        <v>55</v>
      </c>
      <c r="J103" s="26"/>
      <c r="K103" s="58">
        <v>3.5</v>
      </c>
      <c r="L103" s="27">
        <v>7.7018205809999998</v>
      </c>
      <c r="M103" s="26"/>
      <c r="N103" s="26"/>
      <c r="O103" s="26"/>
      <c r="P103" s="26"/>
      <c r="Q103" s="26"/>
      <c r="R103" s="22">
        <f t="shared" si="15"/>
        <v>1.87</v>
      </c>
      <c r="S103" s="24" t="s">
        <v>53</v>
      </c>
      <c r="T103" s="27" t="str">
        <f t="shared" si="9"/>
        <v>0.00</v>
      </c>
      <c r="U103" s="27">
        <f t="shared" si="10"/>
        <v>-7.7018205809999998</v>
      </c>
      <c r="V103" s="23">
        <f t="shared" si="16"/>
        <v>68.510172522999966</v>
      </c>
      <c r="W103" s="27">
        <f t="shared" si="17"/>
        <v>572.64982747700026</v>
      </c>
      <c r="X103" s="20">
        <f t="shared" si="11"/>
        <v>0.1196371137049746</v>
      </c>
      <c r="Y103" s="36">
        <f t="shared" si="12"/>
        <v>0.68510172522999968</v>
      </c>
      <c r="Z103" s="21">
        <f t="shared" si="13"/>
        <v>6851.0172522999965</v>
      </c>
      <c r="AA103" s="24" t="s">
        <v>53</v>
      </c>
    </row>
    <row r="104" spans="1:27" x14ac:dyDescent="0.2">
      <c r="A104" s="37">
        <v>43207</v>
      </c>
      <c r="B104" s="22" t="s">
        <v>46</v>
      </c>
      <c r="C104" s="26"/>
      <c r="D104" s="22" t="str">
        <f t="shared" si="14"/>
        <v>Tue</v>
      </c>
      <c r="E104" s="26"/>
      <c r="F104" s="24" t="s">
        <v>47</v>
      </c>
      <c r="G104" s="24" t="s">
        <v>48</v>
      </c>
      <c r="H104" s="31">
        <v>7</v>
      </c>
      <c r="I104" s="24" t="s">
        <v>57</v>
      </c>
      <c r="J104" s="26"/>
      <c r="K104" s="58">
        <v>-2.5</v>
      </c>
      <c r="L104" s="27">
        <v>2.3006059040000002</v>
      </c>
      <c r="M104" s="26"/>
      <c r="N104" s="26"/>
      <c r="O104" s="26"/>
      <c r="P104" s="26"/>
      <c r="Q104" s="26"/>
      <c r="R104" s="22">
        <f t="shared" si="15"/>
        <v>1.87</v>
      </c>
      <c r="S104" s="24" t="s">
        <v>53</v>
      </c>
      <c r="T104" s="27" t="str">
        <f t="shared" si="9"/>
        <v>0.00</v>
      </c>
      <c r="U104" s="27">
        <f t="shared" si="10"/>
        <v>-2.3006059040000002</v>
      </c>
      <c r="V104" s="23">
        <f t="shared" si="16"/>
        <v>66.209566618999972</v>
      </c>
      <c r="W104" s="27">
        <f t="shared" si="17"/>
        <v>574.95043338100027</v>
      </c>
      <c r="X104" s="20">
        <f t="shared" si="11"/>
        <v>0.11515699923844587</v>
      </c>
      <c r="Y104" s="36">
        <f t="shared" si="12"/>
        <v>0.66209566618999971</v>
      </c>
      <c r="Z104" s="21">
        <f t="shared" si="13"/>
        <v>6620.956661899997</v>
      </c>
      <c r="AA104" s="24" t="s">
        <v>53</v>
      </c>
    </row>
    <row r="105" spans="1:27" x14ac:dyDescent="0.2">
      <c r="A105" s="37">
        <v>43214</v>
      </c>
      <c r="B105" s="22" t="s">
        <v>46</v>
      </c>
      <c r="C105" s="26"/>
      <c r="D105" s="22" t="str">
        <f t="shared" si="14"/>
        <v>Tue</v>
      </c>
      <c r="E105" s="26"/>
      <c r="F105" s="24" t="s">
        <v>47</v>
      </c>
      <c r="G105" s="24" t="s">
        <v>48</v>
      </c>
      <c r="H105" s="31">
        <v>8</v>
      </c>
      <c r="I105" s="53" t="s">
        <v>57</v>
      </c>
      <c r="J105" s="26"/>
      <c r="K105" s="58">
        <v>-4.5</v>
      </c>
      <c r="L105" s="27">
        <v>6.1723454230000003</v>
      </c>
      <c r="M105" s="26"/>
      <c r="N105" s="26"/>
      <c r="O105" s="26"/>
      <c r="P105" s="26"/>
      <c r="Q105" s="26"/>
      <c r="R105" s="22">
        <f t="shared" si="15"/>
        <v>1.87</v>
      </c>
      <c r="S105" s="24" t="s">
        <v>50</v>
      </c>
      <c r="T105" s="27">
        <f t="shared" si="9"/>
        <v>11.54</v>
      </c>
      <c r="U105" s="27">
        <f t="shared" si="10"/>
        <v>5.3676545769999988</v>
      </c>
      <c r="V105" s="23">
        <f t="shared" si="16"/>
        <v>71.577221195999968</v>
      </c>
      <c r="W105" s="27">
        <f t="shared" si="17"/>
        <v>581.12277880400029</v>
      </c>
      <c r="X105" s="20">
        <f t="shared" si="11"/>
        <v>0.12317056533786531</v>
      </c>
      <c r="Y105" s="36">
        <f t="shared" si="12"/>
        <v>0.71577221195999963</v>
      </c>
      <c r="Z105" s="21">
        <f t="shared" si="13"/>
        <v>7157.7221195999964</v>
      </c>
      <c r="AA105" s="24" t="s">
        <v>50</v>
      </c>
    </row>
    <row r="106" spans="1:27" x14ac:dyDescent="0.2">
      <c r="A106" s="37">
        <v>43214</v>
      </c>
      <c r="B106" s="22" t="s">
        <v>46</v>
      </c>
      <c r="C106" s="26"/>
      <c r="D106" s="22" t="str">
        <f t="shared" si="14"/>
        <v>Tue</v>
      </c>
      <c r="E106" s="26"/>
      <c r="F106" s="24" t="s">
        <v>47</v>
      </c>
      <c r="G106" s="24" t="s">
        <v>48</v>
      </c>
      <c r="H106" s="31">
        <v>8</v>
      </c>
      <c r="I106" s="53" t="s">
        <v>62</v>
      </c>
      <c r="J106" s="26"/>
      <c r="K106" s="58">
        <v>2.5</v>
      </c>
      <c r="L106" s="27">
        <v>5.0840339529999996</v>
      </c>
      <c r="M106" s="26"/>
      <c r="N106" s="26"/>
      <c r="O106" s="26"/>
      <c r="P106" s="26"/>
      <c r="Q106" s="26"/>
      <c r="R106" s="22">
        <f t="shared" si="15"/>
        <v>1.87</v>
      </c>
      <c r="S106" s="24" t="s">
        <v>50</v>
      </c>
      <c r="T106" s="27">
        <f t="shared" si="9"/>
        <v>9.51</v>
      </c>
      <c r="U106" s="27">
        <f t="shared" si="10"/>
        <v>4.4259660470000002</v>
      </c>
      <c r="V106" s="23">
        <f t="shared" si="16"/>
        <v>76.003187242999971</v>
      </c>
      <c r="W106" s="27">
        <f t="shared" si="17"/>
        <v>586.20681275700031</v>
      </c>
      <c r="X106" s="20">
        <f t="shared" si="11"/>
        <v>0.12965251441815892</v>
      </c>
      <c r="Y106" s="36">
        <f t="shared" si="12"/>
        <v>0.7600318724299997</v>
      </c>
      <c r="Z106" s="21">
        <f t="shared" si="13"/>
        <v>7600.3187242999975</v>
      </c>
      <c r="AA106" s="24" t="s">
        <v>50</v>
      </c>
    </row>
    <row r="107" spans="1:27" x14ac:dyDescent="0.2">
      <c r="A107" s="37">
        <v>43214</v>
      </c>
      <c r="B107" s="22" t="s">
        <v>46</v>
      </c>
      <c r="C107" s="26"/>
      <c r="D107" s="22" t="str">
        <f t="shared" si="14"/>
        <v>Tue</v>
      </c>
      <c r="E107" s="26"/>
      <c r="F107" s="24" t="s">
        <v>47</v>
      </c>
      <c r="G107" s="24" t="s">
        <v>48</v>
      </c>
      <c r="H107" s="31">
        <v>8</v>
      </c>
      <c r="I107" s="53" t="s">
        <v>52</v>
      </c>
      <c r="J107" s="26"/>
      <c r="K107" s="58">
        <v>1.5</v>
      </c>
      <c r="L107" s="27">
        <v>5.6136258840000002</v>
      </c>
      <c r="M107" s="26"/>
      <c r="N107" s="26"/>
      <c r="O107" s="26"/>
      <c r="P107" s="26"/>
      <c r="Q107" s="26"/>
      <c r="R107" s="22">
        <f t="shared" si="15"/>
        <v>1.87</v>
      </c>
      <c r="S107" s="24" t="s">
        <v>50</v>
      </c>
      <c r="T107" s="27">
        <f t="shared" si="9"/>
        <v>10.5</v>
      </c>
      <c r="U107" s="27">
        <f t="shared" si="10"/>
        <v>4.8863741159999998</v>
      </c>
      <c r="V107" s="23">
        <f t="shared" si="16"/>
        <v>80.88956135899997</v>
      </c>
      <c r="W107" s="27">
        <f t="shared" si="17"/>
        <v>591.82043864100035</v>
      </c>
      <c r="X107" s="20">
        <f t="shared" si="11"/>
        <v>0.13667922916745998</v>
      </c>
      <c r="Y107" s="36">
        <f t="shared" si="12"/>
        <v>0.80889561358999973</v>
      </c>
      <c r="Z107" s="21">
        <f t="shared" si="13"/>
        <v>8088.9561358999972</v>
      </c>
      <c r="AA107" s="24" t="s">
        <v>50</v>
      </c>
    </row>
    <row r="108" spans="1:27" x14ac:dyDescent="0.2">
      <c r="A108" s="37">
        <v>43221</v>
      </c>
      <c r="B108" s="22" t="s">
        <v>46</v>
      </c>
      <c r="C108" s="26"/>
      <c r="D108" s="22" t="str">
        <f t="shared" si="14"/>
        <v>Tue</v>
      </c>
      <c r="E108" s="26"/>
      <c r="F108" s="24" t="s">
        <v>47</v>
      </c>
      <c r="G108" s="24" t="s">
        <v>48</v>
      </c>
      <c r="H108" s="31">
        <v>9</v>
      </c>
      <c r="I108" s="24" t="s">
        <v>56</v>
      </c>
      <c r="J108" s="26"/>
      <c r="K108" s="58">
        <v>4.5</v>
      </c>
      <c r="L108" s="27">
        <v>4.0081419519999999</v>
      </c>
      <c r="M108" s="26"/>
      <c r="N108" s="26"/>
      <c r="O108" s="26"/>
      <c r="P108" s="26"/>
      <c r="Q108" s="26"/>
      <c r="R108" s="22">
        <f t="shared" si="15"/>
        <v>1.87</v>
      </c>
      <c r="S108" s="24" t="s">
        <v>53</v>
      </c>
      <c r="T108" s="27" t="str">
        <f t="shared" si="9"/>
        <v>0.00</v>
      </c>
      <c r="U108" s="27">
        <f t="shared" si="10"/>
        <v>-4.0081419519999999</v>
      </c>
      <c r="V108" s="23">
        <f t="shared" si="16"/>
        <v>76.881419406999967</v>
      </c>
      <c r="W108" s="27">
        <f t="shared" si="17"/>
        <v>595.82858059300031</v>
      </c>
      <c r="X108" s="20">
        <f t="shared" si="11"/>
        <v>0.12903278209729968</v>
      </c>
      <c r="Y108" s="36">
        <f t="shared" si="12"/>
        <v>0.76881419406999962</v>
      </c>
      <c r="Z108" s="21">
        <f t="shared" si="13"/>
        <v>7688.1419406999967</v>
      </c>
      <c r="AA108" s="24" t="s">
        <v>53</v>
      </c>
    </row>
    <row r="109" spans="1:27" x14ac:dyDescent="0.2">
      <c r="A109" s="37">
        <v>43221</v>
      </c>
      <c r="B109" s="22" t="s">
        <v>46</v>
      </c>
      <c r="C109" s="26"/>
      <c r="D109" s="22" t="str">
        <f t="shared" si="14"/>
        <v>Tue</v>
      </c>
      <c r="E109" s="26"/>
      <c r="F109" s="24" t="s">
        <v>47</v>
      </c>
      <c r="G109" s="24" t="s">
        <v>48</v>
      </c>
      <c r="H109" s="31">
        <v>9</v>
      </c>
      <c r="I109" s="24" t="s">
        <v>57</v>
      </c>
      <c r="J109" s="26"/>
      <c r="K109" s="58">
        <v>-1.5</v>
      </c>
      <c r="L109" s="27">
        <v>5.4908408509999997</v>
      </c>
      <c r="M109" s="26"/>
      <c r="N109" s="26"/>
      <c r="O109" s="26"/>
      <c r="P109" s="26"/>
      <c r="Q109" s="26"/>
      <c r="R109" s="22">
        <f t="shared" si="15"/>
        <v>1.87</v>
      </c>
      <c r="S109" s="24" t="s">
        <v>53</v>
      </c>
      <c r="T109" s="27" t="str">
        <f t="shared" si="9"/>
        <v>0.00</v>
      </c>
      <c r="U109" s="27">
        <f t="shared" si="10"/>
        <v>-5.4908408509999997</v>
      </c>
      <c r="V109" s="23">
        <f t="shared" si="16"/>
        <v>71.390578555999966</v>
      </c>
      <c r="W109" s="27">
        <f t="shared" si="17"/>
        <v>601.31942144400034</v>
      </c>
      <c r="X109" s="20">
        <f t="shared" si="11"/>
        <v>0.11872322098721441</v>
      </c>
      <c r="Y109" s="36">
        <f t="shared" si="12"/>
        <v>0.71390578555999962</v>
      </c>
      <c r="Z109" s="21">
        <f t="shared" si="13"/>
        <v>7139.0578555999964</v>
      </c>
      <c r="AA109" s="24" t="s">
        <v>53</v>
      </c>
    </row>
    <row r="110" spans="1:27" x14ac:dyDescent="0.2">
      <c r="A110" s="37">
        <v>43221</v>
      </c>
      <c r="B110" s="22" t="s">
        <v>46</v>
      </c>
      <c r="C110" s="26"/>
      <c r="D110" s="22" t="str">
        <f t="shared" si="14"/>
        <v>Tue</v>
      </c>
      <c r="E110" s="26"/>
      <c r="F110" s="24" t="s">
        <v>47</v>
      </c>
      <c r="G110" s="24" t="s">
        <v>48</v>
      </c>
      <c r="H110" s="31">
        <v>9</v>
      </c>
      <c r="I110" s="24" t="s">
        <v>62</v>
      </c>
      <c r="J110" s="26"/>
      <c r="K110" s="58">
        <v>8.5</v>
      </c>
      <c r="L110" s="27">
        <v>2.7968640840000001</v>
      </c>
      <c r="M110" s="26"/>
      <c r="N110" s="26"/>
      <c r="O110" s="26"/>
      <c r="P110" s="26"/>
      <c r="Q110" s="26"/>
      <c r="R110" s="22">
        <f t="shared" si="15"/>
        <v>1.87</v>
      </c>
      <c r="S110" s="24" t="s">
        <v>53</v>
      </c>
      <c r="T110" s="27" t="str">
        <f t="shared" si="9"/>
        <v>0.00</v>
      </c>
      <c r="U110" s="27">
        <f t="shared" si="10"/>
        <v>-2.7968640840000001</v>
      </c>
      <c r="V110" s="23">
        <f t="shared" si="16"/>
        <v>68.593714471999959</v>
      </c>
      <c r="W110" s="27">
        <f t="shared" si="17"/>
        <v>604.11628552800039</v>
      </c>
      <c r="X110" s="20">
        <f t="shared" si="11"/>
        <v>0.11354389231875903</v>
      </c>
      <c r="Y110" s="36">
        <f t="shared" si="12"/>
        <v>0.68593714471999956</v>
      </c>
      <c r="Z110" s="21">
        <f t="shared" si="13"/>
        <v>6859.3714471999956</v>
      </c>
      <c r="AA110" s="24" t="s">
        <v>53</v>
      </c>
    </row>
    <row r="111" spans="1:27" x14ac:dyDescent="0.2">
      <c r="A111" s="37">
        <v>43221</v>
      </c>
      <c r="B111" s="22" t="s">
        <v>46</v>
      </c>
      <c r="C111" s="26"/>
      <c r="D111" s="22" t="str">
        <f t="shared" si="14"/>
        <v>Tue</v>
      </c>
      <c r="E111" s="26"/>
      <c r="F111" s="24" t="s">
        <v>47</v>
      </c>
      <c r="G111" s="24" t="s">
        <v>48</v>
      </c>
      <c r="H111" s="31">
        <v>9</v>
      </c>
      <c r="I111" s="24" t="s">
        <v>54</v>
      </c>
      <c r="J111" s="26"/>
      <c r="K111" s="58">
        <v>5.5</v>
      </c>
      <c r="L111" s="27">
        <v>7.7288100010000003</v>
      </c>
      <c r="M111" s="26"/>
      <c r="N111" s="26"/>
      <c r="O111" s="26"/>
      <c r="P111" s="26"/>
      <c r="Q111" s="26"/>
      <c r="R111" s="22">
        <f t="shared" si="15"/>
        <v>1.87</v>
      </c>
      <c r="S111" s="24" t="s">
        <v>53</v>
      </c>
      <c r="T111" s="27" t="str">
        <f t="shared" si="9"/>
        <v>0.00</v>
      </c>
      <c r="U111" s="27">
        <f t="shared" si="10"/>
        <v>-7.7288100010000003</v>
      </c>
      <c r="V111" s="23">
        <f t="shared" si="16"/>
        <v>60.86490447099996</v>
      </c>
      <c r="W111" s="27">
        <f t="shared" si="17"/>
        <v>611.84509552900045</v>
      </c>
      <c r="X111" s="20">
        <f t="shared" si="11"/>
        <v>9.947763725780337E-2</v>
      </c>
      <c r="Y111" s="36">
        <f t="shared" si="12"/>
        <v>0.60864904470999959</v>
      </c>
      <c r="Z111" s="21">
        <f t="shared" si="13"/>
        <v>6086.4904470999963</v>
      </c>
      <c r="AA111" s="24" t="s">
        <v>53</v>
      </c>
    </row>
    <row r="112" spans="1:27" x14ac:dyDescent="0.2">
      <c r="A112" s="37">
        <v>43221</v>
      </c>
      <c r="B112" s="22" t="s">
        <v>46</v>
      </c>
      <c r="C112" s="26"/>
      <c r="D112" s="22" t="str">
        <f t="shared" si="14"/>
        <v>Tue</v>
      </c>
      <c r="E112" s="26"/>
      <c r="F112" s="24" t="s">
        <v>47</v>
      </c>
      <c r="G112" s="24" t="s">
        <v>48</v>
      </c>
      <c r="H112" s="31">
        <v>9</v>
      </c>
      <c r="I112" s="24" t="s">
        <v>65</v>
      </c>
      <c r="J112" s="26"/>
      <c r="K112" s="58">
        <v>1.5</v>
      </c>
      <c r="L112" s="27">
        <v>4.0653412859999998</v>
      </c>
      <c r="M112" s="26"/>
      <c r="N112" s="26"/>
      <c r="O112" s="26"/>
      <c r="P112" s="26"/>
      <c r="Q112" s="26"/>
      <c r="R112" s="22">
        <f t="shared" si="15"/>
        <v>1.87</v>
      </c>
      <c r="S112" s="24" t="s">
        <v>53</v>
      </c>
      <c r="T112" s="27" t="str">
        <f t="shared" si="9"/>
        <v>0.00</v>
      </c>
      <c r="U112" s="27">
        <f t="shared" si="10"/>
        <v>-4.0653412859999998</v>
      </c>
      <c r="V112" s="23">
        <f t="shared" si="16"/>
        <v>56.799563184999961</v>
      </c>
      <c r="W112" s="27">
        <f t="shared" si="17"/>
        <v>615.91043681500048</v>
      </c>
      <c r="X112" s="20">
        <f t="shared" si="11"/>
        <v>9.2220491470679053E-2</v>
      </c>
      <c r="Y112" s="36">
        <f t="shared" si="12"/>
        <v>0.56799563184999957</v>
      </c>
      <c r="Z112" s="21">
        <f t="shared" si="13"/>
        <v>5679.9563184999961</v>
      </c>
      <c r="AA112" s="24" t="s">
        <v>53</v>
      </c>
    </row>
    <row r="113" spans="1:27" x14ac:dyDescent="0.2">
      <c r="A113" s="37">
        <v>43228</v>
      </c>
      <c r="B113" s="22" t="s">
        <v>46</v>
      </c>
      <c r="C113" s="26"/>
      <c r="D113" s="22" t="str">
        <f t="shared" si="14"/>
        <v>Tue</v>
      </c>
      <c r="E113" s="26"/>
      <c r="F113" s="24" t="s">
        <v>47</v>
      </c>
      <c r="G113" s="24" t="s">
        <v>48</v>
      </c>
      <c r="H113" s="31">
        <v>10</v>
      </c>
      <c r="I113" s="53" t="s">
        <v>57</v>
      </c>
      <c r="J113" s="26"/>
      <c r="K113" s="58">
        <v>-1.5</v>
      </c>
      <c r="L113" s="27">
        <v>2.1545858</v>
      </c>
      <c r="M113" s="26"/>
      <c r="N113" s="26"/>
      <c r="O113" s="26"/>
      <c r="P113" s="26"/>
      <c r="Q113" s="26"/>
      <c r="R113" s="22">
        <f t="shared" si="15"/>
        <v>1.87</v>
      </c>
      <c r="S113" s="24" t="s">
        <v>50</v>
      </c>
      <c r="T113" s="27">
        <f t="shared" si="9"/>
        <v>4.03</v>
      </c>
      <c r="U113" s="27">
        <f t="shared" si="10"/>
        <v>1.8754142000000003</v>
      </c>
      <c r="V113" s="23">
        <f t="shared" si="16"/>
        <v>58.674977384999963</v>
      </c>
      <c r="W113" s="27">
        <f t="shared" si="17"/>
        <v>618.06502261500043</v>
      </c>
      <c r="X113" s="20">
        <f t="shared" si="11"/>
        <v>9.4933340729668275E-2</v>
      </c>
      <c r="Y113" s="36">
        <f t="shared" si="12"/>
        <v>0.5867497738499996</v>
      </c>
      <c r="Z113" s="21">
        <f t="shared" si="13"/>
        <v>5867.4977384999966</v>
      </c>
      <c r="AA113" s="24" t="s">
        <v>50</v>
      </c>
    </row>
    <row r="114" spans="1:27" x14ac:dyDescent="0.2">
      <c r="A114" s="37">
        <v>43228</v>
      </c>
      <c r="B114" s="22" t="s">
        <v>46</v>
      </c>
      <c r="C114" s="26"/>
      <c r="D114" s="22" t="str">
        <f t="shared" si="14"/>
        <v>Tue</v>
      </c>
      <c r="E114" s="26"/>
      <c r="F114" s="24" t="s">
        <v>47</v>
      </c>
      <c r="G114" s="24" t="s">
        <v>48</v>
      </c>
      <c r="H114" s="31">
        <v>10</v>
      </c>
      <c r="I114" s="53" t="s">
        <v>51</v>
      </c>
      <c r="J114" s="26"/>
      <c r="K114" s="58">
        <v>6.5</v>
      </c>
      <c r="L114" s="27">
        <v>9.7948678789999999</v>
      </c>
      <c r="M114" s="26"/>
      <c r="N114" s="26"/>
      <c r="O114" s="26"/>
      <c r="P114" s="26"/>
      <c r="Q114" s="26"/>
      <c r="R114" s="22">
        <f t="shared" si="15"/>
        <v>1.87</v>
      </c>
      <c r="S114" s="24" t="s">
        <v>50</v>
      </c>
      <c r="T114" s="27">
        <f t="shared" si="9"/>
        <v>18.32</v>
      </c>
      <c r="U114" s="27">
        <f t="shared" si="10"/>
        <v>8.5251321210000004</v>
      </c>
      <c r="V114" s="23">
        <f t="shared" si="16"/>
        <v>67.200109505999961</v>
      </c>
      <c r="W114" s="27">
        <f t="shared" si="17"/>
        <v>627.85989049400041</v>
      </c>
      <c r="X114" s="20">
        <f t="shared" si="11"/>
        <v>0.1070304227478632</v>
      </c>
      <c r="Y114" s="36">
        <f t="shared" si="12"/>
        <v>0.67200109505999961</v>
      </c>
      <c r="Z114" s="21">
        <f t="shared" si="13"/>
        <v>6720.0109505999962</v>
      </c>
      <c r="AA114" s="24" t="s">
        <v>50</v>
      </c>
    </row>
    <row r="115" spans="1:27" x14ac:dyDescent="0.2">
      <c r="A115" s="37">
        <v>43228</v>
      </c>
      <c r="B115" s="22" t="s">
        <v>46</v>
      </c>
      <c r="C115" s="26"/>
      <c r="D115" s="22" t="str">
        <f t="shared" si="14"/>
        <v>Tue</v>
      </c>
      <c r="E115" s="26"/>
      <c r="F115" s="24" t="s">
        <v>47</v>
      </c>
      <c r="G115" s="24" t="s">
        <v>48</v>
      </c>
      <c r="H115" s="31">
        <v>10</v>
      </c>
      <c r="I115" s="53" t="s">
        <v>59</v>
      </c>
      <c r="J115" s="26"/>
      <c r="K115" s="58">
        <v>3.5</v>
      </c>
      <c r="L115" s="27">
        <v>8.7842023789999999</v>
      </c>
      <c r="M115" s="26"/>
      <c r="N115" s="26"/>
      <c r="O115" s="26"/>
      <c r="P115" s="26"/>
      <c r="Q115" s="26"/>
      <c r="R115" s="22">
        <f t="shared" si="15"/>
        <v>1.87</v>
      </c>
      <c r="S115" s="24" t="s">
        <v>50</v>
      </c>
      <c r="T115" s="27">
        <f t="shared" si="9"/>
        <v>16.43</v>
      </c>
      <c r="U115" s="27">
        <f t="shared" si="10"/>
        <v>7.6457976209999998</v>
      </c>
      <c r="V115" s="23">
        <f t="shared" si="16"/>
        <v>74.845907126999961</v>
      </c>
      <c r="W115" s="27">
        <f t="shared" si="17"/>
        <v>636.64409287300043</v>
      </c>
      <c r="X115" s="20">
        <f t="shared" si="11"/>
        <v>0.11756318477603535</v>
      </c>
      <c r="Y115" s="36">
        <f t="shared" si="12"/>
        <v>0.74845907126999967</v>
      </c>
      <c r="Z115" s="21">
        <f t="shared" si="13"/>
        <v>7484.5907126999964</v>
      </c>
      <c r="AA115" s="24" t="s">
        <v>50</v>
      </c>
    </row>
    <row r="116" spans="1:27" x14ac:dyDescent="0.2">
      <c r="A116" s="37">
        <v>43228</v>
      </c>
      <c r="B116" s="22" t="s">
        <v>46</v>
      </c>
      <c r="C116" s="26"/>
      <c r="D116" s="22" t="str">
        <f t="shared" si="14"/>
        <v>Tue</v>
      </c>
      <c r="E116" s="26"/>
      <c r="F116" s="24" t="s">
        <v>47</v>
      </c>
      <c r="G116" s="24" t="s">
        <v>48</v>
      </c>
      <c r="H116" s="31">
        <v>10</v>
      </c>
      <c r="I116" s="53" t="s">
        <v>63</v>
      </c>
      <c r="J116" s="26"/>
      <c r="K116" s="58">
        <v>5.5</v>
      </c>
      <c r="L116" s="27">
        <v>3.606485953</v>
      </c>
      <c r="M116" s="26"/>
      <c r="N116" s="26"/>
      <c r="O116" s="26"/>
      <c r="P116" s="26"/>
      <c r="Q116" s="26"/>
      <c r="R116" s="22">
        <f t="shared" si="15"/>
        <v>1.87</v>
      </c>
      <c r="S116" s="24" t="s">
        <v>50</v>
      </c>
      <c r="T116" s="27">
        <f t="shared" si="9"/>
        <v>6.74</v>
      </c>
      <c r="U116" s="27">
        <f t="shared" si="10"/>
        <v>3.1335140470000002</v>
      </c>
      <c r="V116" s="23">
        <f t="shared" si="16"/>
        <v>77.979421173999967</v>
      </c>
      <c r="W116" s="27">
        <f t="shared" si="17"/>
        <v>640.25057882600038</v>
      </c>
      <c r="X116" s="20">
        <f t="shared" si="11"/>
        <v>0.12179515919686858</v>
      </c>
      <c r="Y116" s="36">
        <f t="shared" si="12"/>
        <v>0.77979421173999963</v>
      </c>
      <c r="Z116" s="21">
        <f t="shared" si="13"/>
        <v>7797.9421173999963</v>
      </c>
      <c r="AA116" s="24" t="s">
        <v>50</v>
      </c>
    </row>
    <row r="117" spans="1:27" x14ac:dyDescent="0.2">
      <c r="A117" s="37">
        <v>43235</v>
      </c>
      <c r="B117" s="22" t="s">
        <v>46</v>
      </c>
      <c r="C117" s="26"/>
      <c r="D117" s="22" t="str">
        <f t="shared" si="14"/>
        <v>Tue</v>
      </c>
      <c r="E117" s="26"/>
      <c r="F117" s="24" t="s">
        <v>47</v>
      </c>
      <c r="G117" s="24" t="s">
        <v>48</v>
      </c>
      <c r="H117" s="31">
        <v>11</v>
      </c>
      <c r="I117" s="24" t="s">
        <v>52</v>
      </c>
      <c r="J117" s="26"/>
      <c r="K117" s="58">
        <v>-2.5</v>
      </c>
      <c r="L117" s="27">
        <v>2.3577229910000002</v>
      </c>
      <c r="M117" s="26"/>
      <c r="N117" s="26"/>
      <c r="O117" s="26"/>
      <c r="P117" s="26"/>
      <c r="Q117" s="26"/>
      <c r="R117" s="22">
        <f t="shared" si="15"/>
        <v>1.87</v>
      </c>
      <c r="S117" s="24" t="s">
        <v>53</v>
      </c>
      <c r="T117" s="27" t="str">
        <f t="shared" si="9"/>
        <v>0.00</v>
      </c>
      <c r="U117" s="27">
        <f t="shared" si="10"/>
        <v>-2.3577229910000002</v>
      </c>
      <c r="V117" s="23">
        <f t="shared" si="16"/>
        <v>75.621698182999964</v>
      </c>
      <c r="W117" s="27">
        <f t="shared" si="17"/>
        <v>642.60830181700032</v>
      </c>
      <c r="X117" s="20">
        <f t="shared" si="11"/>
        <v>0.11767930474781703</v>
      </c>
      <c r="Y117" s="36">
        <f t="shared" si="12"/>
        <v>0.75621698182999963</v>
      </c>
      <c r="Z117" s="21">
        <f t="shared" si="13"/>
        <v>7562.1698182999962</v>
      </c>
      <c r="AA117" s="24" t="s">
        <v>53</v>
      </c>
    </row>
    <row r="118" spans="1:27" x14ac:dyDescent="0.2">
      <c r="A118" s="37">
        <v>43235</v>
      </c>
      <c r="B118" s="22" t="s">
        <v>46</v>
      </c>
      <c r="C118" s="26"/>
      <c r="D118" s="22" t="str">
        <f t="shared" si="14"/>
        <v>Tue</v>
      </c>
      <c r="E118" s="26"/>
      <c r="F118" s="24" t="s">
        <v>47</v>
      </c>
      <c r="G118" s="24" t="s">
        <v>48</v>
      </c>
      <c r="H118" s="31">
        <v>11</v>
      </c>
      <c r="I118" s="53" t="s">
        <v>58</v>
      </c>
      <c r="J118" s="26"/>
      <c r="K118" s="58">
        <v>2.5</v>
      </c>
      <c r="L118" s="27">
        <v>5.4766830100000004</v>
      </c>
      <c r="M118" s="26"/>
      <c r="N118" s="26"/>
      <c r="O118" s="26"/>
      <c r="P118" s="26"/>
      <c r="Q118" s="26"/>
      <c r="R118" s="22">
        <f t="shared" si="15"/>
        <v>1.87</v>
      </c>
      <c r="S118" s="24" t="s">
        <v>50</v>
      </c>
      <c r="T118" s="27">
        <f t="shared" si="9"/>
        <v>10.24</v>
      </c>
      <c r="U118" s="27">
        <f t="shared" si="10"/>
        <v>4.7633169899999999</v>
      </c>
      <c r="V118" s="27">
        <f t="shared" si="16"/>
        <v>80.385015172999971</v>
      </c>
      <c r="W118" s="27">
        <f t="shared" si="17"/>
        <v>648.08498482700031</v>
      </c>
      <c r="X118" s="35">
        <f t="shared" si="11"/>
        <v>0.12403468226386688</v>
      </c>
      <c r="Y118" s="34">
        <f t="shared" si="12"/>
        <v>0.80385015172999974</v>
      </c>
      <c r="Z118" s="28">
        <f t="shared" si="13"/>
        <v>8038.5015172999974</v>
      </c>
      <c r="AA118" s="24" t="s">
        <v>50</v>
      </c>
    </row>
    <row r="119" spans="1:27" x14ac:dyDescent="0.2">
      <c r="A119" s="37">
        <v>43235</v>
      </c>
      <c r="B119" s="22" t="s">
        <v>46</v>
      </c>
      <c r="C119" s="26"/>
      <c r="D119" s="22" t="str">
        <f t="shared" si="14"/>
        <v>Tue</v>
      </c>
      <c r="E119" s="26"/>
      <c r="F119" s="24" t="s">
        <v>47</v>
      </c>
      <c r="G119" s="24" t="s">
        <v>48</v>
      </c>
      <c r="H119" s="31">
        <v>11</v>
      </c>
      <c r="I119" s="53" t="s">
        <v>66</v>
      </c>
      <c r="J119" s="26"/>
      <c r="K119" s="58">
        <v>8.5</v>
      </c>
      <c r="L119" s="27">
        <v>3.7447717680000001</v>
      </c>
      <c r="M119" s="26"/>
      <c r="N119" s="26"/>
      <c r="O119" s="26"/>
      <c r="P119" s="26"/>
      <c r="Q119" s="26"/>
      <c r="R119" s="22">
        <f t="shared" si="15"/>
        <v>1.87</v>
      </c>
      <c r="S119" s="24" t="s">
        <v>50</v>
      </c>
      <c r="T119" s="27">
        <f t="shared" si="9"/>
        <v>7</v>
      </c>
      <c r="U119" s="27">
        <f t="shared" si="10"/>
        <v>3.2552282319999999</v>
      </c>
      <c r="V119" s="27">
        <f t="shared" si="16"/>
        <v>83.640243404999964</v>
      </c>
      <c r="W119" s="27">
        <f t="shared" si="17"/>
        <v>651.82975659500028</v>
      </c>
      <c r="X119" s="35">
        <f t="shared" si="11"/>
        <v>0.12831608646085169</v>
      </c>
      <c r="Y119" s="34">
        <f t="shared" si="12"/>
        <v>0.83640243404999959</v>
      </c>
      <c r="Z119" s="28">
        <f t="shared" si="13"/>
        <v>8364.0243404999965</v>
      </c>
      <c r="AA119" s="24" t="s">
        <v>50</v>
      </c>
    </row>
    <row r="120" spans="1:27" x14ac:dyDescent="0.2">
      <c r="A120" s="37">
        <v>43235</v>
      </c>
      <c r="B120" s="22" t="s">
        <v>46</v>
      </c>
      <c r="C120" s="26"/>
      <c r="D120" s="22" t="str">
        <f t="shared" si="14"/>
        <v>Tue</v>
      </c>
      <c r="E120" s="26"/>
      <c r="F120" s="24" t="s">
        <v>47</v>
      </c>
      <c r="G120" s="24" t="s">
        <v>48</v>
      </c>
      <c r="H120" s="31">
        <v>11</v>
      </c>
      <c r="I120" s="53" t="s">
        <v>49</v>
      </c>
      <c r="J120" s="26"/>
      <c r="K120" s="58">
        <v>7.5</v>
      </c>
      <c r="L120" s="27">
        <v>5.3387711070000003</v>
      </c>
      <c r="M120" s="26"/>
      <c r="N120" s="26"/>
      <c r="O120" s="26"/>
      <c r="P120" s="26"/>
      <c r="Q120" s="26"/>
      <c r="R120" s="22">
        <f t="shared" si="15"/>
        <v>1.87</v>
      </c>
      <c r="S120" s="24" t="s">
        <v>50</v>
      </c>
      <c r="T120" s="27">
        <f t="shared" si="9"/>
        <v>9.98</v>
      </c>
      <c r="U120" s="27">
        <f t="shared" si="10"/>
        <v>4.6412288930000001</v>
      </c>
      <c r="V120" s="27">
        <f t="shared" si="16"/>
        <v>88.281472297999969</v>
      </c>
      <c r="W120" s="27">
        <f t="shared" si="17"/>
        <v>657.16852770200023</v>
      </c>
      <c r="X120" s="35">
        <f t="shared" si="11"/>
        <v>0.13433612319613714</v>
      </c>
      <c r="Y120" s="34">
        <f t="shared" si="12"/>
        <v>0.88281472297999963</v>
      </c>
      <c r="Z120" s="28">
        <f t="shared" si="13"/>
        <v>8828.1472297999971</v>
      </c>
      <c r="AA120" s="24" t="s">
        <v>50</v>
      </c>
    </row>
    <row r="121" spans="1:27" x14ac:dyDescent="0.2">
      <c r="A121" s="37">
        <v>43242</v>
      </c>
      <c r="B121" s="22" t="s">
        <v>46</v>
      </c>
      <c r="C121" s="26"/>
      <c r="D121" s="22" t="str">
        <f t="shared" si="14"/>
        <v>Tue</v>
      </c>
      <c r="E121" s="26"/>
      <c r="F121" s="24" t="s">
        <v>47</v>
      </c>
      <c r="G121" s="24" t="s">
        <v>48</v>
      </c>
      <c r="H121" s="31">
        <v>12</v>
      </c>
      <c r="I121" s="24" t="s">
        <v>52</v>
      </c>
      <c r="J121" s="26"/>
      <c r="K121" s="58">
        <v>6.5</v>
      </c>
      <c r="L121" s="27">
        <v>4.7343485459999997</v>
      </c>
      <c r="M121" s="26"/>
      <c r="N121" s="26"/>
      <c r="O121" s="26"/>
      <c r="P121" s="26"/>
      <c r="Q121" s="26"/>
      <c r="R121" s="22">
        <f t="shared" si="15"/>
        <v>1.87</v>
      </c>
      <c r="S121" s="24" t="s">
        <v>53</v>
      </c>
      <c r="T121" s="27" t="str">
        <f t="shared" si="9"/>
        <v>0.00</v>
      </c>
      <c r="U121" s="27">
        <f t="shared" si="10"/>
        <v>-4.7343485459999997</v>
      </c>
      <c r="V121" s="27">
        <f t="shared" si="16"/>
        <v>83.547123751999976</v>
      </c>
      <c r="W121" s="27">
        <f t="shared" si="17"/>
        <v>661.90287624800021</v>
      </c>
      <c r="X121" s="35">
        <f t="shared" si="11"/>
        <v>0.12622263288171109</v>
      </c>
      <c r="Y121" s="34">
        <f t="shared" si="12"/>
        <v>0.83547123751999974</v>
      </c>
      <c r="Z121" s="28">
        <f t="shared" si="13"/>
        <v>8354.712375199997</v>
      </c>
      <c r="AA121" s="24" t="s">
        <v>53</v>
      </c>
    </row>
    <row r="122" spans="1:27" x14ac:dyDescent="0.2">
      <c r="A122" s="37">
        <v>43242</v>
      </c>
      <c r="B122" s="22" t="s">
        <v>46</v>
      </c>
      <c r="C122" s="26"/>
      <c r="D122" s="22" t="str">
        <f t="shared" si="14"/>
        <v>Tue</v>
      </c>
      <c r="E122" s="26"/>
      <c r="F122" s="24" t="s">
        <v>47</v>
      </c>
      <c r="G122" s="24" t="s">
        <v>48</v>
      </c>
      <c r="H122" s="31">
        <v>12</v>
      </c>
      <c r="I122" s="53" t="s">
        <v>51</v>
      </c>
      <c r="J122" s="26"/>
      <c r="K122" s="58">
        <v>4.5</v>
      </c>
      <c r="L122" s="27">
        <v>8.4833152480000003</v>
      </c>
      <c r="M122" s="26"/>
      <c r="N122" s="26"/>
      <c r="O122" s="26"/>
      <c r="P122" s="26"/>
      <c r="Q122" s="26"/>
      <c r="R122" s="22">
        <f t="shared" si="15"/>
        <v>1.87</v>
      </c>
      <c r="S122" s="24" t="s">
        <v>50</v>
      </c>
      <c r="T122" s="27">
        <f t="shared" si="9"/>
        <v>15.86</v>
      </c>
      <c r="U122" s="27">
        <f t="shared" si="10"/>
        <v>7.3766847519999992</v>
      </c>
      <c r="V122" s="27">
        <f t="shared" si="16"/>
        <v>90.923808503999979</v>
      </c>
      <c r="W122" s="27">
        <f t="shared" si="17"/>
        <v>670.38619149600027</v>
      </c>
      <c r="X122" s="35">
        <f t="shared" si="11"/>
        <v>0.13562899960856736</v>
      </c>
      <c r="Y122" s="34">
        <f t="shared" si="12"/>
        <v>0.90923808503999981</v>
      </c>
      <c r="Z122" s="28">
        <f t="shared" si="13"/>
        <v>9092.3808503999971</v>
      </c>
      <c r="AA122" s="24" t="s">
        <v>50</v>
      </c>
    </row>
    <row r="123" spans="1:27" x14ac:dyDescent="0.2">
      <c r="A123" s="37">
        <v>43242</v>
      </c>
      <c r="B123" s="22" t="s">
        <v>46</v>
      </c>
      <c r="C123" s="26"/>
      <c r="D123" s="22" t="str">
        <f t="shared" si="14"/>
        <v>Tue</v>
      </c>
      <c r="E123" s="26"/>
      <c r="F123" s="24" t="s">
        <v>47</v>
      </c>
      <c r="G123" s="24" t="s">
        <v>48</v>
      </c>
      <c r="H123" s="31">
        <v>12</v>
      </c>
      <c r="I123" s="53" t="s">
        <v>58</v>
      </c>
      <c r="J123" s="26"/>
      <c r="K123" s="58">
        <v>1.5</v>
      </c>
      <c r="L123" s="27">
        <v>3.6281482230000002</v>
      </c>
      <c r="M123" s="26"/>
      <c r="N123" s="26"/>
      <c r="O123" s="26"/>
      <c r="P123" s="26"/>
      <c r="Q123" s="26"/>
      <c r="R123" s="22">
        <f t="shared" si="15"/>
        <v>1.87</v>
      </c>
      <c r="S123" s="24" t="s">
        <v>50</v>
      </c>
      <c r="T123" s="27">
        <f t="shared" si="9"/>
        <v>6.78</v>
      </c>
      <c r="U123" s="27">
        <f t="shared" si="10"/>
        <v>3.1518517770000001</v>
      </c>
      <c r="V123" s="27">
        <f t="shared" si="16"/>
        <v>94.075660280999983</v>
      </c>
      <c r="W123" s="27">
        <f t="shared" si="17"/>
        <v>674.0143397190003</v>
      </c>
      <c r="X123" s="35">
        <f t="shared" si="11"/>
        <v>0.1395751614427381</v>
      </c>
      <c r="Y123" s="34">
        <f t="shared" si="12"/>
        <v>0.94075660280999984</v>
      </c>
      <c r="Z123" s="28">
        <f t="shared" si="13"/>
        <v>9407.5660280999982</v>
      </c>
      <c r="AA123" s="24" t="s">
        <v>50</v>
      </c>
    </row>
    <row r="124" spans="1:27" x14ac:dyDescent="0.2">
      <c r="A124" s="37">
        <v>43242</v>
      </c>
      <c r="B124" s="22" t="s">
        <v>46</v>
      </c>
      <c r="C124" s="26"/>
      <c r="D124" s="22" t="str">
        <f t="shared" si="14"/>
        <v>Tue</v>
      </c>
      <c r="E124" s="26"/>
      <c r="F124" s="24" t="s">
        <v>47</v>
      </c>
      <c r="G124" s="24" t="s">
        <v>48</v>
      </c>
      <c r="H124" s="31">
        <v>12</v>
      </c>
      <c r="I124" s="24" t="s">
        <v>61</v>
      </c>
      <c r="J124" s="26"/>
      <c r="K124" s="58">
        <v>2.5</v>
      </c>
      <c r="L124" s="27">
        <v>2.9801039469999999</v>
      </c>
      <c r="M124" s="26"/>
      <c r="N124" s="26"/>
      <c r="O124" s="26"/>
      <c r="P124" s="26"/>
      <c r="Q124" s="26"/>
      <c r="R124" s="22">
        <f t="shared" si="15"/>
        <v>1.87</v>
      </c>
      <c r="S124" s="24" t="s">
        <v>53</v>
      </c>
      <c r="T124" s="27" t="str">
        <f t="shared" si="9"/>
        <v>0.00</v>
      </c>
      <c r="U124" s="27">
        <f t="shared" si="10"/>
        <v>-2.9801039469999999</v>
      </c>
      <c r="V124" s="27">
        <f t="shared" si="16"/>
        <v>91.09555633399998</v>
      </c>
      <c r="W124" s="27">
        <f t="shared" si="17"/>
        <v>676.99444366600028</v>
      </c>
      <c r="X124" s="35">
        <f t="shared" si="11"/>
        <v>0.13455879466411483</v>
      </c>
      <c r="Y124" s="34">
        <f t="shared" si="12"/>
        <v>0.91095556333999983</v>
      </c>
      <c r="Z124" s="28">
        <f t="shared" si="13"/>
        <v>9109.5556333999975</v>
      </c>
      <c r="AA124" s="24" t="s">
        <v>53</v>
      </c>
    </row>
    <row r="125" spans="1:27" x14ac:dyDescent="0.2">
      <c r="A125" s="37">
        <v>43242</v>
      </c>
      <c r="B125" s="22" t="s">
        <v>46</v>
      </c>
      <c r="C125" s="26"/>
      <c r="D125" s="22" t="str">
        <f t="shared" si="14"/>
        <v>Tue</v>
      </c>
      <c r="E125" s="26"/>
      <c r="F125" s="24" t="s">
        <v>47</v>
      </c>
      <c r="G125" s="24" t="s">
        <v>48</v>
      </c>
      <c r="H125" s="31">
        <v>12</v>
      </c>
      <c r="I125" s="53" t="s">
        <v>57</v>
      </c>
      <c r="J125" s="26"/>
      <c r="K125" s="58">
        <v>1.5</v>
      </c>
      <c r="L125" s="27">
        <v>5.7378952989999998</v>
      </c>
      <c r="M125" s="26"/>
      <c r="N125" s="26"/>
      <c r="O125" s="26"/>
      <c r="P125" s="26"/>
      <c r="Q125" s="26"/>
      <c r="R125" s="22">
        <f t="shared" si="15"/>
        <v>1.87</v>
      </c>
      <c r="S125" s="24" t="s">
        <v>50</v>
      </c>
      <c r="T125" s="27">
        <f t="shared" si="9"/>
        <v>10.73</v>
      </c>
      <c r="U125" s="27">
        <f t="shared" si="10"/>
        <v>4.9921047010000006</v>
      </c>
      <c r="V125" s="27">
        <f t="shared" si="16"/>
        <v>96.087661034999982</v>
      </c>
      <c r="W125" s="27">
        <f t="shared" si="17"/>
        <v>682.73233896500028</v>
      </c>
      <c r="X125" s="35">
        <f t="shared" si="11"/>
        <v>0.14073987059213527</v>
      </c>
      <c r="Y125" s="34">
        <f t="shared" si="12"/>
        <v>0.96087661034999983</v>
      </c>
      <c r="Z125" s="28">
        <f t="shared" si="13"/>
        <v>9608.7661034999983</v>
      </c>
      <c r="AA125" s="24" t="s">
        <v>50</v>
      </c>
    </row>
    <row r="126" spans="1:27" x14ac:dyDescent="0.2">
      <c r="A126" s="37">
        <v>43242</v>
      </c>
      <c r="B126" s="22" t="s">
        <v>46</v>
      </c>
      <c r="C126" s="26"/>
      <c r="D126" s="22" t="str">
        <f t="shared" si="14"/>
        <v>Tue</v>
      </c>
      <c r="E126" s="26"/>
      <c r="F126" s="26" t="s">
        <v>47</v>
      </c>
      <c r="G126" s="26" t="s">
        <v>48</v>
      </c>
      <c r="H126" s="31">
        <v>12</v>
      </c>
      <c r="I126" s="24" t="s">
        <v>56</v>
      </c>
      <c r="J126" s="26"/>
      <c r="K126" s="58">
        <v>4.5</v>
      </c>
      <c r="L126" s="27">
        <v>8.3510926619999992</v>
      </c>
      <c r="M126" s="26"/>
      <c r="N126" s="26"/>
      <c r="O126" s="26"/>
      <c r="P126" s="26"/>
      <c r="Q126" s="26"/>
      <c r="R126" s="22">
        <f t="shared" si="15"/>
        <v>1.87</v>
      </c>
      <c r="S126" s="24" t="s">
        <v>53</v>
      </c>
      <c r="T126" s="27" t="str">
        <f t="shared" si="9"/>
        <v>0.00</v>
      </c>
      <c r="U126" s="27">
        <f t="shared" si="10"/>
        <v>-8.3510926619999992</v>
      </c>
      <c r="V126" s="27">
        <f t="shared" si="16"/>
        <v>87.736568372999983</v>
      </c>
      <c r="W126" s="27">
        <f t="shared" si="17"/>
        <v>691.08343162700032</v>
      </c>
      <c r="X126" s="35">
        <f t="shared" si="11"/>
        <v>0.12695510318695383</v>
      </c>
      <c r="Y126" s="34">
        <f t="shared" si="12"/>
        <v>0.87736568372999979</v>
      </c>
      <c r="Z126" s="28">
        <f t="shared" si="13"/>
        <v>8773.6568372999991</v>
      </c>
      <c r="AA126" s="24" t="s">
        <v>53</v>
      </c>
    </row>
    <row r="127" spans="1:27" x14ac:dyDescent="0.2">
      <c r="A127" s="37">
        <v>43249</v>
      </c>
      <c r="B127" s="22" t="s">
        <v>46</v>
      </c>
      <c r="C127" s="26"/>
      <c r="D127" s="22" t="str">
        <f t="shared" si="14"/>
        <v>Tue</v>
      </c>
      <c r="E127" s="26"/>
      <c r="F127" s="26" t="s">
        <v>47</v>
      </c>
      <c r="G127" s="26" t="s">
        <v>48</v>
      </c>
      <c r="H127" s="31">
        <v>13</v>
      </c>
      <c r="I127" s="24" t="s">
        <v>51</v>
      </c>
      <c r="J127" s="26"/>
      <c r="K127" s="58">
        <v>-3.5</v>
      </c>
      <c r="L127" s="27">
        <v>5.420909376</v>
      </c>
      <c r="M127" s="26"/>
      <c r="N127" s="26"/>
      <c r="O127" s="26"/>
      <c r="P127" s="26"/>
      <c r="Q127" s="26"/>
      <c r="R127" s="22">
        <f t="shared" si="15"/>
        <v>1.87</v>
      </c>
      <c r="S127" s="24" t="s">
        <v>53</v>
      </c>
      <c r="T127" s="27" t="str">
        <f t="shared" si="9"/>
        <v>0.00</v>
      </c>
      <c r="U127" s="27">
        <f t="shared" si="10"/>
        <v>-5.420909376</v>
      </c>
      <c r="V127" s="27">
        <f t="shared" si="16"/>
        <v>82.315658996999986</v>
      </c>
      <c r="W127" s="27">
        <f t="shared" si="17"/>
        <v>696.50434100300038</v>
      </c>
      <c r="X127" s="35">
        <f t="shared" si="11"/>
        <v>0.11818398558501646</v>
      </c>
      <c r="Y127" s="34">
        <f t="shared" si="12"/>
        <v>0.82315658996999985</v>
      </c>
      <c r="Z127" s="28">
        <f t="shared" si="13"/>
        <v>8231.5658996999991</v>
      </c>
      <c r="AA127" s="24" t="s">
        <v>53</v>
      </c>
    </row>
    <row r="128" spans="1:27" x14ac:dyDescent="0.2">
      <c r="A128" s="37">
        <v>43249</v>
      </c>
      <c r="B128" s="22" t="s">
        <v>46</v>
      </c>
      <c r="C128" s="26"/>
      <c r="D128" s="22" t="str">
        <f t="shared" si="14"/>
        <v>Tue</v>
      </c>
      <c r="E128" s="26"/>
      <c r="F128" s="26" t="s">
        <v>47</v>
      </c>
      <c r="G128" s="26" t="s">
        <v>48</v>
      </c>
      <c r="H128" s="31">
        <v>13</v>
      </c>
      <c r="I128" s="53" t="s">
        <v>59</v>
      </c>
      <c r="J128" s="26"/>
      <c r="K128" s="58">
        <v>3.5</v>
      </c>
      <c r="L128" s="27">
        <v>6.6470417980000001</v>
      </c>
      <c r="M128" s="26"/>
      <c r="N128" s="26"/>
      <c r="O128" s="26"/>
      <c r="P128" s="26"/>
      <c r="Q128" s="26"/>
      <c r="R128" s="22">
        <f t="shared" si="15"/>
        <v>1.87</v>
      </c>
      <c r="S128" s="24" t="s">
        <v>50</v>
      </c>
      <c r="T128" s="27">
        <f t="shared" si="9"/>
        <v>12.43</v>
      </c>
      <c r="U128" s="27">
        <f t="shared" si="10"/>
        <v>5.7829582019999997</v>
      </c>
      <c r="V128" s="27">
        <f t="shared" si="16"/>
        <v>88.098617198999989</v>
      </c>
      <c r="W128" s="27">
        <f t="shared" si="17"/>
        <v>703.15138280100041</v>
      </c>
      <c r="X128" s="35">
        <f t="shared" si="11"/>
        <v>0.12529110992864656</v>
      </c>
      <c r="Y128" s="34">
        <f t="shared" si="12"/>
        <v>0.88098617198999984</v>
      </c>
      <c r="Z128" s="28">
        <f t="shared" si="13"/>
        <v>8809.8617198999982</v>
      </c>
      <c r="AA128" s="24" t="s">
        <v>50</v>
      </c>
    </row>
    <row r="129" spans="1:27" x14ac:dyDescent="0.2">
      <c r="A129" s="37">
        <v>43249</v>
      </c>
      <c r="B129" s="22" t="s">
        <v>46</v>
      </c>
      <c r="C129" s="26"/>
      <c r="D129" s="22" t="str">
        <f t="shared" si="14"/>
        <v>Tue</v>
      </c>
      <c r="E129" s="26"/>
      <c r="F129" s="24" t="s">
        <v>47</v>
      </c>
      <c r="G129" s="24" t="s">
        <v>48</v>
      </c>
      <c r="H129" s="31">
        <v>13</v>
      </c>
      <c r="I129" s="53" t="s">
        <v>64</v>
      </c>
      <c r="J129" s="26"/>
      <c r="K129" s="58">
        <v>1.5</v>
      </c>
      <c r="L129" s="27">
        <v>5.7683171890000002</v>
      </c>
      <c r="M129" s="26"/>
      <c r="N129" s="26"/>
      <c r="O129" s="26"/>
      <c r="P129" s="26"/>
      <c r="Q129" s="26"/>
      <c r="R129" s="22">
        <f t="shared" si="15"/>
        <v>1.87</v>
      </c>
      <c r="S129" s="24" t="s">
        <v>50</v>
      </c>
      <c r="T129" s="27">
        <f t="shared" si="9"/>
        <v>10.79</v>
      </c>
      <c r="U129" s="27">
        <f t="shared" si="10"/>
        <v>5.0216828109999989</v>
      </c>
      <c r="V129" s="27">
        <f t="shared" si="16"/>
        <v>93.120300009999994</v>
      </c>
      <c r="W129" s="27">
        <f t="shared" si="17"/>
        <v>708.91969999000037</v>
      </c>
      <c r="X129" s="35">
        <f t="shared" si="11"/>
        <v>0.13135521556434882</v>
      </c>
      <c r="Y129" s="34">
        <f t="shared" si="12"/>
        <v>0.9312030000999999</v>
      </c>
      <c r="Z129" s="28">
        <f t="shared" si="13"/>
        <v>9312.0300009999992</v>
      </c>
      <c r="AA129" s="24" t="s">
        <v>50</v>
      </c>
    </row>
    <row r="130" spans="1:27" x14ac:dyDescent="0.2">
      <c r="A130" s="37">
        <v>43256</v>
      </c>
      <c r="B130" s="22" t="s">
        <v>46</v>
      </c>
      <c r="C130" s="26"/>
      <c r="D130" s="22" t="str">
        <f t="shared" si="14"/>
        <v>Tue</v>
      </c>
      <c r="E130" s="26"/>
      <c r="F130" s="24" t="s">
        <v>47</v>
      </c>
      <c r="G130" s="24" t="s">
        <v>48</v>
      </c>
      <c r="H130" s="31">
        <v>14</v>
      </c>
      <c r="I130" s="24" t="s">
        <v>57</v>
      </c>
      <c r="J130" s="26"/>
      <c r="K130" s="58">
        <v>-1.5</v>
      </c>
      <c r="L130" s="27">
        <v>4.1820399049999999</v>
      </c>
      <c r="M130" s="26"/>
      <c r="N130" s="26"/>
      <c r="O130" s="26"/>
      <c r="P130" s="26"/>
      <c r="Q130" s="26"/>
      <c r="R130" s="22">
        <f t="shared" si="15"/>
        <v>1.87</v>
      </c>
      <c r="S130" s="24" t="s">
        <v>53</v>
      </c>
      <c r="T130" s="27" t="str">
        <f t="shared" si="9"/>
        <v>0.00</v>
      </c>
      <c r="U130" s="27">
        <f t="shared" si="10"/>
        <v>-4.1820399049999999</v>
      </c>
      <c r="V130" s="27">
        <f t="shared" si="16"/>
        <v>88.938260104999998</v>
      </c>
      <c r="W130" s="27">
        <f t="shared" si="17"/>
        <v>713.10173989500038</v>
      </c>
      <c r="X130" s="35">
        <f t="shared" si="11"/>
        <v>0.12472029603811594</v>
      </c>
      <c r="Y130" s="34">
        <f t="shared" si="12"/>
        <v>0.88938260105</v>
      </c>
      <c r="Z130" s="28">
        <f t="shared" si="13"/>
        <v>8893.826010499999</v>
      </c>
      <c r="AA130" s="24" t="s">
        <v>53</v>
      </c>
    </row>
    <row r="131" spans="1:27" x14ac:dyDescent="0.2">
      <c r="A131" s="37">
        <v>43256</v>
      </c>
      <c r="B131" s="22" t="s">
        <v>46</v>
      </c>
      <c r="C131" s="26"/>
      <c r="D131" s="22" t="str">
        <f t="shared" si="14"/>
        <v>Tue</v>
      </c>
      <c r="E131" s="26"/>
      <c r="F131" s="24" t="s">
        <v>47</v>
      </c>
      <c r="G131" s="24" t="s">
        <v>48</v>
      </c>
      <c r="H131" s="31">
        <v>14</v>
      </c>
      <c r="I131" s="53" t="s">
        <v>62</v>
      </c>
      <c r="J131" s="26"/>
      <c r="K131" s="58">
        <v>4.5</v>
      </c>
      <c r="L131" s="27">
        <v>3.7693115110000002</v>
      </c>
      <c r="M131" s="26"/>
      <c r="N131" s="26"/>
      <c r="O131" s="26"/>
      <c r="P131" s="26"/>
      <c r="Q131" s="26"/>
      <c r="R131" s="22">
        <f t="shared" si="15"/>
        <v>1.87</v>
      </c>
      <c r="S131" s="24" t="s">
        <v>50</v>
      </c>
      <c r="T131" s="27">
        <f t="shared" ref="T131:T194" si="18">IF(($AA131="W"),ROUND(($L131*$R131),2),"0.00")</f>
        <v>7.05</v>
      </c>
      <c r="U131" s="27">
        <f t="shared" ref="U131:U194" si="19">-$L131+T131</f>
        <v>3.2806884889999997</v>
      </c>
      <c r="V131" s="27">
        <f t="shared" si="16"/>
        <v>92.218948593999997</v>
      </c>
      <c r="W131" s="27">
        <f t="shared" si="17"/>
        <v>716.87105140600033</v>
      </c>
      <c r="X131" s="35">
        <f t="shared" ref="X131:X194" si="20">SUM(V131/W131)</f>
        <v>0.12864091584271792</v>
      </c>
      <c r="Y131" s="34">
        <f t="shared" ref="Y131:Y194" si="21">V131/100</f>
        <v>0.92218948593999994</v>
      </c>
      <c r="Z131" s="28">
        <f t="shared" ref="Z131:Z194" si="22">V131*100</f>
        <v>9221.8948593999994</v>
      </c>
      <c r="AA131" s="24" t="s">
        <v>50</v>
      </c>
    </row>
    <row r="132" spans="1:27" x14ac:dyDescent="0.2">
      <c r="A132" s="37">
        <v>43256</v>
      </c>
      <c r="B132" s="22" t="s">
        <v>46</v>
      </c>
      <c r="C132" s="26"/>
      <c r="D132" s="22" t="str">
        <f t="shared" ref="D132:D195" si="23">TEXT(A132,"ddd")</f>
        <v>Tue</v>
      </c>
      <c r="E132" s="26"/>
      <c r="F132" s="24" t="s">
        <v>47</v>
      </c>
      <c r="G132" s="24" t="s">
        <v>48</v>
      </c>
      <c r="H132" s="31">
        <v>14</v>
      </c>
      <c r="I132" s="24" t="s">
        <v>51</v>
      </c>
      <c r="J132" s="26"/>
      <c r="K132" s="58">
        <v>2.5</v>
      </c>
      <c r="L132" s="27">
        <v>13.060924079999999</v>
      </c>
      <c r="M132" s="26"/>
      <c r="N132" s="26"/>
      <c r="O132" s="26"/>
      <c r="P132" s="26"/>
      <c r="Q132" s="26"/>
      <c r="R132" s="22">
        <f t="shared" ref="R132:R195" si="24">R131</f>
        <v>1.87</v>
      </c>
      <c r="S132" s="24" t="s">
        <v>53</v>
      </c>
      <c r="T132" s="27" t="str">
        <f t="shared" si="18"/>
        <v>0.00</v>
      </c>
      <c r="U132" s="27">
        <f t="shared" si="19"/>
        <v>-13.060924079999999</v>
      </c>
      <c r="V132" s="27">
        <f t="shared" ref="V132:V195" si="25">V131+U132</f>
        <v>79.158024514000005</v>
      </c>
      <c r="W132" s="27">
        <f t="shared" ref="W132:W195" si="26">W131+L132</f>
        <v>729.93197548600028</v>
      </c>
      <c r="X132" s="35">
        <f t="shared" si="20"/>
        <v>0.1084457554572744</v>
      </c>
      <c r="Y132" s="34">
        <f t="shared" si="21"/>
        <v>0.79158024514000003</v>
      </c>
      <c r="Z132" s="28">
        <f t="shared" si="22"/>
        <v>7915.8024514000008</v>
      </c>
      <c r="AA132" s="24" t="s">
        <v>53</v>
      </c>
    </row>
    <row r="133" spans="1:27" x14ac:dyDescent="0.2">
      <c r="A133" s="37">
        <v>43256</v>
      </c>
      <c r="B133" s="22" t="s">
        <v>46</v>
      </c>
      <c r="C133" s="26"/>
      <c r="D133" s="22" t="str">
        <f t="shared" si="23"/>
        <v>Tue</v>
      </c>
      <c r="E133" s="26"/>
      <c r="F133" s="24" t="s">
        <v>47</v>
      </c>
      <c r="G133" s="24" t="s">
        <v>48</v>
      </c>
      <c r="H133" s="31">
        <v>14</v>
      </c>
      <c r="I133" s="53" t="s">
        <v>56</v>
      </c>
      <c r="J133" s="26"/>
      <c r="K133" s="58">
        <v>8.5</v>
      </c>
      <c r="L133" s="27">
        <v>6.5820826329999997</v>
      </c>
      <c r="M133" s="26"/>
      <c r="N133" s="26"/>
      <c r="O133" s="26"/>
      <c r="P133" s="26"/>
      <c r="Q133" s="26"/>
      <c r="R133" s="22">
        <f t="shared" si="24"/>
        <v>1.87</v>
      </c>
      <c r="S133" s="24" t="s">
        <v>50</v>
      </c>
      <c r="T133" s="27">
        <f t="shared" si="18"/>
        <v>12.31</v>
      </c>
      <c r="U133" s="27">
        <f t="shared" si="19"/>
        <v>5.7279173670000008</v>
      </c>
      <c r="V133" s="27">
        <f t="shared" si="25"/>
        <v>84.885941881000008</v>
      </c>
      <c r="W133" s="27">
        <f t="shared" si="26"/>
        <v>736.51405811900031</v>
      </c>
      <c r="X133" s="35">
        <f t="shared" si="20"/>
        <v>0.11525366141386643</v>
      </c>
      <c r="Y133" s="34">
        <f t="shared" si="21"/>
        <v>0.84885941881000004</v>
      </c>
      <c r="Z133" s="28">
        <f t="shared" si="22"/>
        <v>8488.5941880999999</v>
      </c>
      <c r="AA133" s="24" t="s">
        <v>50</v>
      </c>
    </row>
    <row r="134" spans="1:27" x14ac:dyDescent="0.2">
      <c r="A134" s="37">
        <v>43256</v>
      </c>
      <c r="B134" s="22" t="s">
        <v>46</v>
      </c>
      <c r="C134" s="26"/>
      <c r="D134" s="22" t="str">
        <f t="shared" si="23"/>
        <v>Tue</v>
      </c>
      <c r="E134" s="26"/>
      <c r="F134" s="24" t="s">
        <v>47</v>
      </c>
      <c r="G134" s="24" t="s">
        <v>48</v>
      </c>
      <c r="H134" s="31">
        <v>14</v>
      </c>
      <c r="I134" s="53" t="s">
        <v>52</v>
      </c>
      <c r="J134" s="26"/>
      <c r="K134" s="58">
        <v>6.5</v>
      </c>
      <c r="L134" s="27">
        <v>10.89298086</v>
      </c>
      <c r="M134" s="26"/>
      <c r="N134" s="26"/>
      <c r="O134" s="26"/>
      <c r="P134" s="26"/>
      <c r="Q134" s="26"/>
      <c r="R134" s="22">
        <f t="shared" si="24"/>
        <v>1.87</v>
      </c>
      <c r="S134" s="24" t="s">
        <v>50</v>
      </c>
      <c r="T134" s="27">
        <f t="shared" si="18"/>
        <v>20.37</v>
      </c>
      <c r="U134" s="27">
        <f t="shared" si="19"/>
        <v>9.4770191400000012</v>
      </c>
      <c r="V134" s="27">
        <f t="shared" si="25"/>
        <v>94.362961021000004</v>
      </c>
      <c r="W134" s="27">
        <f t="shared" si="26"/>
        <v>747.40703897900028</v>
      </c>
      <c r="X134" s="35">
        <f t="shared" si="20"/>
        <v>0.12625377618854791</v>
      </c>
      <c r="Y134" s="34">
        <f t="shared" si="21"/>
        <v>0.94362961021000002</v>
      </c>
      <c r="Z134" s="28">
        <f t="shared" si="22"/>
        <v>9436.296102100001</v>
      </c>
      <c r="AA134" s="24" t="s">
        <v>50</v>
      </c>
    </row>
    <row r="135" spans="1:27" x14ac:dyDescent="0.2">
      <c r="A135" s="37">
        <v>43256</v>
      </c>
      <c r="B135" s="22" t="s">
        <v>46</v>
      </c>
      <c r="C135" s="26"/>
      <c r="D135" s="22" t="str">
        <f t="shared" si="23"/>
        <v>Tue</v>
      </c>
      <c r="E135" s="26"/>
      <c r="F135" s="24" t="s">
        <v>47</v>
      </c>
      <c r="G135" s="24" t="s">
        <v>48</v>
      </c>
      <c r="H135" s="31">
        <v>14</v>
      </c>
      <c r="I135" s="24" t="s">
        <v>54</v>
      </c>
      <c r="J135" s="26"/>
      <c r="K135" s="58">
        <v>6.5</v>
      </c>
      <c r="L135" s="27">
        <v>3.637655112</v>
      </c>
      <c r="M135" s="26"/>
      <c r="N135" s="26"/>
      <c r="O135" s="26"/>
      <c r="P135" s="26"/>
      <c r="Q135" s="26"/>
      <c r="R135" s="22">
        <f t="shared" si="24"/>
        <v>1.87</v>
      </c>
      <c r="S135" s="24" t="s">
        <v>53</v>
      </c>
      <c r="T135" s="27" t="str">
        <f t="shared" si="18"/>
        <v>0.00</v>
      </c>
      <c r="U135" s="27">
        <f t="shared" si="19"/>
        <v>-3.637655112</v>
      </c>
      <c r="V135" s="27">
        <f t="shared" si="25"/>
        <v>90.725305908999999</v>
      </c>
      <c r="W135" s="27">
        <f t="shared" si="26"/>
        <v>751.04469409100022</v>
      </c>
      <c r="X135" s="35">
        <f t="shared" si="20"/>
        <v>0.12079881080686695</v>
      </c>
      <c r="Y135" s="34">
        <f t="shared" si="21"/>
        <v>0.90725305908999998</v>
      </c>
      <c r="Z135" s="28">
        <f t="shared" si="22"/>
        <v>9072.5305908999999</v>
      </c>
      <c r="AA135" s="24" t="s">
        <v>53</v>
      </c>
    </row>
    <row r="136" spans="1:27" x14ac:dyDescent="0.2">
      <c r="A136" s="37">
        <v>43256</v>
      </c>
      <c r="B136" s="22" t="s">
        <v>46</v>
      </c>
      <c r="C136" s="26"/>
      <c r="D136" s="22" t="str">
        <f t="shared" si="23"/>
        <v>Tue</v>
      </c>
      <c r="E136" s="26"/>
      <c r="F136" s="24" t="s">
        <v>47</v>
      </c>
      <c r="G136" s="24" t="s">
        <v>48</v>
      </c>
      <c r="H136" s="31">
        <v>14</v>
      </c>
      <c r="I136" s="53" t="s">
        <v>49</v>
      </c>
      <c r="J136" s="26"/>
      <c r="K136" s="58">
        <v>8.5</v>
      </c>
      <c r="L136" s="27">
        <v>14.04382161</v>
      </c>
      <c r="M136" s="26"/>
      <c r="N136" s="26"/>
      <c r="O136" s="26"/>
      <c r="P136" s="26"/>
      <c r="Q136" s="26"/>
      <c r="R136" s="22">
        <f t="shared" si="24"/>
        <v>1.87</v>
      </c>
      <c r="S136" s="24" t="s">
        <v>50</v>
      </c>
      <c r="T136" s="27">
        <f t="shared" si="18"/>
        <v>26.26</v>
      </c>
      <c r="U136" s="27">
        <f t="shared" si="19"/>
        <v>12.216178390000001</v>
      </c>
      <c r="V136" s="27">
        <f t="shared" si="25"/>
        <v>102.941484299</v>
      </c>
      <c r="W136" s="27">
        <f t="shared" si="26"/>
        <v>765.08851570100023</v>
      </c>
      <c r="X136" s="35">
        <f t="shared" si="20"/>
        <v>0.13454846359140746</v>
      </c>
      <c r="Y136" s="34">
        <f t="shared" si="21"/>
        <v>1.0294148429899999</v>
      </c>
      <c r="Z136" s="28">
        <f t="shared" si="22"/>
        <v>10294.1484299</v>
      </c>
      <c r="AA136" s="24" t="s">
        <v>50</v>
      </c>
    </row>
    <row r="137" spans="1:27" x14ac:dyDescent="0.2">
      <c r="A137" s="37">
        <v>43263</v>
      </c>
      <c r="B137" s="22" t="s">
        <v>46</v>
      </c>
      <c r="C137" s="26"/>
      <c r="D137" s="22" t="str">
        <f t="shared" si="23"/>
        <v>Tue</v>
      </c>
      <c r="E137" s="26"/>
      <c r="F137" s="24" t="s">
        <v>47</v>
      </c>
      <c r="G137" s="24" t="s">
        <v>48</v>
      </c>
      <c r="H137" s="31">
        <v>15</v>
      </c>
      <c r="I137" s="24" t="s">
        <v>58</v>
      </c>
      <c r="J137" s="26"/>
      <c r="K137" s="58">
        <v>2.5</v>
      </c>
      <c r="L137" s="27">
        <v>7.1078608660000002</v>
      </c>
      <c r="M137" s="26"/>
      <c r="N137" s="26"/>
      <c r="O137" s="26"/>
      <c r="P137" s="26"/>
      <c r="Q137" s="26"/>
      <c r="R137" s="22">
        <f t="shared" si="24"/>
        <v>1.87</v>
      </c>
      <c r="S137" s="24" t="s">
        <v>53</v>
      </c>
      <c r="T137" s="27" t="str">
        <f t="shared" si="18"/>
        <v>0.00</v>
      </c>
      <c r="U137" s="27">
        <f t="shared" si="19"/>
        <v>-7.1078608660000002</v>
      </c>
      <c r="V137" s="27">
        <f t="shared" si="25"/>
        <v>95.833623433</v>
      </c>
      <c r="W137" s="27">
        <f t="shared" si="26"/>
        <v>772.19637656700024</v>
      </c>
      <c r="X137" s="35">
        <f t="shared" si="20"/>
        <v>0.12410524879571863</v>
      </c>
      <c r="Y137" s="34">
        <f t="shared" si="21"/>
        <v>0.95833623433000004</v>
      </c>
      <c r="Z137" s="28">
        <f t="shared" si="22"/>
        <v>9583.3623432999993</v>
      </c>
      <c r="AA137" s="24" t="s">
        <v>53</v>
      </c>
    </row>
    <row r="138" spans="1:27" x14ac:dyDescent="0.2">
      <c r="A138" s="37">
        <v>43263</v>
      </c>
      <c r="B138" s="22" t="s">
        <v>46</v>
      </c>
      <c r="C138" s="26"/>
      <c r="D138" s="22" t="str">
        <f t="shared" si="23"/>
        <v>Tue</v>
      </c>
      <c r="E138" s="26"/>
      <c r="F138" s="24" t="s">
        <v>47</v>
      </c>
      <c r="G138" s="24" t="s">
        <v>48</v>
      </c>
      <c r="H138" s="31">
        <v>15</v>
      </c>
      <c r="I138" s="24" t="s">
        <v>54</v>
      </c>
      <c r="J138" s="26"/>
      <c r="K138" s="58">
        <v>1.5</v>
      </c>
      <c r="L138" s="27">
        <v>6.8568661630000003</v>
      </c>
      <c r="M138" s="26"/>
      <c r="N138" s="26"/>
      <c r="O138" s="26"/>
      <c r="P138" s="26"/>
      <c r="Q138" s="26"/>
      <c r="R138" s="22">
        <f t="shared" si="24"/>
        <v>1.87</v>
      </c>
      <c r="S138" s="24" t="s">
        <v>53</v>
      </c>
      <c r="T138" s="27" t="str">
        <f t="shared" si="18"/>
        <v>0.00</v>
      </c>
      <c r="U138" s="27">
        <f t="shared" si="19"/>
        <v>-6.8568661630000003</v>
      </c>
      <c r="V138" s="27">
        <f t="shared" si="25"/>
        <v>88.976757269999993</v>
      </c>
      <c r="W138" s="27">
        <f t="shared" si="26"/>
        <v>779.05324273000019</v>
      </c>
      <c r="X138" s="35">
        <f t="shared" si="20"/>
        <v>0.11421139453601767</v>
      </c>
      <c r="Y138" s="34">
        <f t="shared" si="21"/>
        <v>0.88976757269999995</v>
      </c>
      <c r="Z138" s="28">
        <f t="shared" si="22"/>
        <v>8897.6757269999998</v>
      </c>
      <c r="AA138" s="24" t="s">
        <v>53</v>
      </c>
    </row>
    <row r="139" spans="1:27" x14ac:dyDescent="0.2">
      <c r="A139" s="37">
        <v>43277</v>
      </c>
      <c r="B139" s="22" t="s">
        <v>46</v>
      </c>
      <c r="C139" s="26"/>
      <c r="D139" s="22" t="str">
        <f t="shared" si="23"/>
        <v>Tue</v>
      </c>
      <c r="E139" s="26"/>
      <c r="F139" s="24" t="s">
        <v>47</v>
      </c>
      <c r="G139" s="24" t="s">
        <v>48</v>
      </c>
      <c r="H139" s="31">
        <v>16</v>
      </c>
      <c r="I139" s="53" t="s">
        <v>52</v>
      </c>
      <c r="J139" s="26"/>
      <c r="K139" s="58">
        <v>9.5</v>
      </c>
      <c r="L139" s="27">
        <v>8.3143353439999998</v>
      </c>
      <c r="M139" s="26"/>
      <c r="N139" s="26"/>
      <c r="O139" s="26"/>
      <c r="P139" s="26"/>
      <c r="Q139" s="26"/>
      <c r="R139" s="22">
        <f t="shared" si="24"/>
        <v>1.87</v>
      </c>
      <c r="S139" s="24" t="s">
        <v>50</v>
      </c>
      <c r="T139" s="27">
        <f t="shared" si="18"/>
        <v>15.55</v>
      </c>
      <c r="U139" s="27">
        <f t="shared" si="19"/>
        <v>7.2356646560000009</v>
      </c>
      <c r="V139" s="27">
        <f t="shared" si="25"/>
        <v>96.21242192599999</v>
      </c>
      <c r="W139" s="27">
        <f t="shared" si="26"/>
        <v>787.36757807400022</v>
      </c>
      <c r="X139" s="35">
        <f t="shared" si="20"/>
        <v>0.12219505172075745</v>
      </c>
      <c r="Y139" s="34">
        <f t="shared" si="21"/>
        <v>0.96212421925999991</v>
      </c>
      <c r="Z139" s="28">
        <f t="shared" si="22"/>
        <v>9621.2421925999988</v>
      </c>
      <c r="AA139" s="24" t="s">
        <v>50</v>
      </c>
    </row>
    <row r="140" spans="1:27" x14ac:dyDescent="0.2">
      <c r="A140" s="37">
        <v>43277</v>
      </c>
      <c r="B140" s="22" t="s">
        <v>46</v>
      </c>
      <c r="C140" s="26"/>
      <c r="D140" s="22" t="str">
        <f t="shared" si="23"/>
        <v>Tue</v>
      </c>
      <c r="E140" s="26"/>
      <c r="F140" s="24" t="s">
        <v>47</v>
      </c>
      <c r="G140" s="24" t="s">
        <v>48</v>
      </c>
      <c r="H140" s="31">
        <v>16</v>
      </c>
      <c r="I140" s="53" t="s">
        <v>63</v>
      </c>
      <c r="J140" s="26"/>
      <c r="K140" s="58">
        <v>2.5</v>
      </c>
      <c r="L140" s="27">
        <v>6.08478926</v>
      </c>
      <c r="M140" s="26"/>
      <c r="N140" s="26"/>
      <c r="O140" s="26"/>
      <c r="P140" s="26"/>
      <c r="Q140" s="26"/>
      <c r="R140" s="22">
        <f t="shared" si="24"/>
        <v>1.87</v>
      </c>
      <c r="S140" s="24" t="s">
        <v>50</v>
      </c>
      <c r="T140" s="27">
        <f t="shared" si="18"/>
        <v>11.38</v>
      </c>
      <c r="U140" s="27">
        <f t="shared" si="19"/>
        <v>5.2952107400000008</v>
      </c>
      <c r="V140" s="27">
        <f t="shared" si="25"/>
        <v>101.50763266599999</v>
      </c>
      <c r="W140" s="27">
        <f t="shared" si="26"/>
        <v>793.4523673340002</v>
      </c>
      <c r="X140" s="35">
        <f t="shared" si="20"/>
        <v>0.12793160225492253</v>
      </c>
      <c r="Y140" s="34">
        <f t="shared" si="21"/>
        <v>1.01507632666</v>
      </c>
      <c r="Z140" s="28">
        <f t="shared" si="22"/>
        <v>10150.763266599999</v>
      </c>
      <c r="AA140" s="24" t="s">
        <v>50</v>
      </c>
    </row>
    <row r="141" spans="1:27" x14ac:dyDescent="0.2">
      <c r="A141" s="37">
        <v>43277</v>
      </c>
      <c r="B141" s="22" t="s">
        <v>46</v>
      </c>
      <c r="C141" s="26"/>
      <c r="D141" s="22" t="str">
        <f t="shared" si="23"/>
        <v>Tue</v>
      </c>
      <c r="E141" s="26"/>
      <c r="F141" s="24" t="s">
        <v>47</v>
      </c>
      <c r="G141" s="24" t="s">
        <v>48</v>
      </c>
      <c r="H141" s="31">
        <v>16</v>
      </c>
      <c r="I141" s="53" t="s">
        <v>64</v>
      </c>
      <c r="J141" s="26"/>
      <c r="K141" s="58">
        <v>2.5</v>
      </c>
      <c r="L141" s="27">
        <v>4.91267225</v>
      </c>
      <c r="M141" s="26"/>
      <c r="N141" s="26"/>
      <c r="O141" s="26"/>
      <c r="P141" s="26"/>
      <c r="Q141" s="26"/>
      <c r="R141" s="22">
        <f t="shared" si="24"/>
        <v>1.87</v>
      </c>
      <c r="S141" s="24" t="s">
        <v>50</v>
      </c>
      <c r="T141" s="27">
        <f t="shared" si="18"/>
        <v>9.19</v>
      </c>
      <c r="U141" s="27">
        <f t="shared" si="19"/>
        <v>4.2773277499999995</v>
      </c>
      <c r="V141" s="27">
        <f t="shared" si="25"/>
        <v>105.78496041599999</v>
      </c>
      <c r="W141" s="27">
        <f t="shared" si="26"/>
        <v>798.36503958400021</v>
      </c>
      <c r="X141" s="35">
        <f t="shared" si="20"/>
        <v>0.13250199491591064</v>
      </c>
      <c r="Y141" s="34">
        <f t="shared" si="21"/>
        <v>1.0578496041599998</v>
      </c>
      <c r="Z141" s="28">
        <f t="shared" si="22"/>
        <v>10578.496041599999</v>
      </c>
      <c r="AA141" s="24" t="s">
        <v>50</v>
      </c>
    </row>
    <row r="142" spans="1:27" x14ac:dyDescent="0.2">
      <c r="A142" s="37">
        <v>43277</v>
      </c>
      <c r="B142" s="22" t="s">
        <v>46</v>
      </c>
      <c r="C142" s="26"/>
      <c r="D142" s="22" t="str">
        <f t="shared" si="23"/>
        <v>Tue</v>
      </c>
      <c r="E142" s="26"/>
      <c r="F142" s="24" t="s">
        <v>47</v>
      </c>
      <c r="G142" s="24" t="s">
        <v>48</v>
      </c>
      <c r="H142" s="31">
        <v>16</v>
      </c>
      <c r="I142" s="53" t="s">
        <v>51</v>
      </c>
      <c r="J142" s="26"/>
      <c r="K142" s="58">
        <v>8.5</v>
      </c>
      <c r="L142" s="27">
        <v>3.5142430779999998</v>
      </c>
      <c r="M142" s="26"/>
      <c r="N142" s="26"/>
      <c r="O142" s="26"/>
      <c r="P142" s="26"/>
      <c r="Q142" s="26"/>
      <c r="R142" s="22">
        <f t="shared" si="24"/>
        <v>1.87</v>
      </c>
      <c r="S142" s="24" t="s">
        <v>50</v>
      </c>
      <c r="T142" s="27">
        <f t="shared" si="18"/>
        <v>6.57</v>
      </c>
      <c r="U142" s="27">
        <f t="shared" si="19"/>
        <v>3.0557569220000005</v>
      </c>
      <c r="V142" s="27">
        <f t="shared" si="25"/>
        <v>108.84071733799999</v>
      </c>
      <c r="W142" s="27">
        <f t="shared" si="26"/>
        <v>801.87928266200026</v>
      </c>
      <c r="X142" s="35">
        <f t="shared" si="20"/>
        <v>0.13573204806673797</v>
      </c>
      <c r="Y142" s="34">
        <f t="shared" si="21"/>
        <v>1.0884071733799998</v>
      </c>
      <c r="Z142" s="28">
        <f t="shared" si="22"/>
        <v>10884.071733799999</v>
      </c>
      <c r="AA142" s="24" t="s">
        <v>50</v>
      </c>
    </row>
    <row r="143" spans="1:27" x14ac:dyDescent="0.2">
      <c r="A143" s="37">
        <v>43277</v>
      </c>
      <c r="B143" s="22" t="s">
        <v>46</v>
      </c>
      <c r="C143" s="26"/>
      <c r="D143" s="22" t="str">
        <f t="shared" si="23"/>
        <v>Tue</v>
      </c>
      <c r="E143" s="26"/>
      <c r="F143" s="24" t="s">
        <v>47</v>
      </c>
      <c r="G143" s="24" t="s">
        <v>48</v>
      </c>
      <c r="H143" s="31">
        <v>16</v>
      </c>
      <c r="I143" s="53" t="s">
        <v>49</v>
      </c>
      <c r="J143" s="26"/>
      <c r="K143" s="58">
        <v>6.5</v>
      </c>
      <c r="L143" s="27">
        <v>5.2257609909999996</v>
      </c>
      <c r="M143" s="26"/>
      <c r="N143" s="26"/>
      <c r="O143" s="26"/>
      <c r="P143" s="26"/>
      <c r="Q143" s="26"/>
      <c r="R143" s="22">
        <f t="shared" si="24"/>
        <v>1.87</v>
      </c>
      <c r="S143" s="24" t="s">
        <v>50</v>
      </c>
      <c r="T143" s="27">
        <f t="shared" si="18"/>
        <v>9.77</v>
      </c>
      <c r="U143" s="27">
        <f t="shared" si="19"/>
        <v>4.544239009</v>
      </c>
      <c r="V143" s="27">
        <f t="shared" si="25"/>
        <v>113.38495634699999</v>
      </c>
      <c r="W143" s="27">
        <f t="shared" si="26"/>
        <v>807.10504365300028</v>
      </c>
      <c r="X143" s="35">
        <f t="shared" si="20"/>
        <v>0.14048351851924212</v>
      </c>
      <c r="Y143" s="34">
        <f t="shared" si="21"/>
        <v>1.1338495634699999</v>
      </c>
      <c r="Z143" s="28">
        <f t="shared" si="22"/>
        <v>11338.495634699999</v>
      </c>
      <c r="AA143" s="24" t="s">
        <v>50</v>
      </c>
    </row>
    <row r="144" spans="1:27" x14ac:dyDescent="0.2">
      <c r="A144" s="37">
        <v>43277</v>
      </c>
      <c r="B144" s="22" t="s">
        <v>46</v>
      </c>
      <c r="C144" s="26"/>
      <c r="D144" s="22" t="str">
        <f t="shared" si="23"/>
        <v>Tue</v>
      </c>
      <c r="E144" s="26"/>
      <c r="F144" s="24" t="s">
        <v>47</v>
      </c>
      <c r="G144" s="24" t="s">
        <v>48</v>
      </c>
      <c r="H144" s="31">
        <v>16</v>
      </c>
      <c r="I144" s="24" t="s">
        <v>66</v>
      </c>
      <c r="J144" s="26"/>
      <c r="K144" s="58">
        <v>2.5</v>
      </c>
      <c r="L144" s="27">
        <v>2.5307320729999998</v>
      </c>
      <c r="M144" s="26"/>
      <c r="N144" s="26"/>
      <c r="O144" s="26"/>
      <c r="P144" s="26"/>
      <c r="Q144" s="26"/>
      <c r="R144" s="22">
        <f t="shared" si="24"/>
        <v>1.87</v>
      </c>
      <c r="S144" s="24" t="s">
        <v>53</v>
      </c>
      <c r="T144" s="27" t="str">
        <f t="shared" si="18"/>
        <v>0.00</v>
      </c>
      <c r="U144" s="27">
        <f t="shared" si="19"/>
        <v>-2.5307320729999998</v>
      </c>
      <c r="V144" s="27">
        <f t="shared" si="25"/>
        <v>110.85422427399999</v>
      </c>
      <c r="W144" s="27">
        <f t="shared" si="26"/>
        <v>809.63577572600025</v>
      </c>
      <c r="X144" s="35">
        <f t="shared" si="20"/>
        <v>0.13691863378269942</v>
      </c>
      <c r="Y144" s="34">
        <f t="shared" si="21"/>
        <v>1.1085422427399998</v>
      </c>
      <c r="Z144" s="28">
        <f t="shared" si="22"/>
        <v>11085.422427399999</v>
      </c>
      <c r="AA144" s="24" t="s">
        <v>53</v>
      </c>
    </row>
    <row r="145" spans="1:27" x14ac:dyDescent="0.2">
      <c r="A145" s="37">
        <v>43277</v>
      </c>
      <c r="B145" s="22" t="s">
        <v>46</v>
      </c>
      <c r="C145" s="26"/>
      <c r="D145" s="22" t="str">
        <f t="shared" si="23"/>
        <v>Tue</v>
      </c>
      <c r="E145" s="26"/>
      <c r="F145" s="24" t="s">
        <v>47</v>
      </c>
      <c r="G145" s="24" t="s">
        <v>48</v>
      </c>
      <c r="H145" s="31">
        <v>16</v>
      </c>
      <c r="I145" s="53" t="s">
        <v>62</v>
      </c>
      <c r="J145" s="26"/>
      <c r="K145" s="58">
        <v>6.5</v>
      </c>
      <c r="L145" s="27">
        <v>3.8879181690000002</v>
      </c>
      <c r="M145" s="26"/>
      <c r="N145" s="26"/>
      <c r="O145" s="26"/>
      <c r="P145" s="26"/>
      <c r="Q145" s="26"/>
      <c r="R145" s="22">
        <f t="shared" si="24"/>
        <v>1.87</v>
      </c>
      <c r="S145" s="24" t="s">
        <v>50</v>
      </c>
      <c r="T145" s="27">
        <f t="shared" si="18"/>
        <v>7.27</v>
      </c>
      <c r="U145" s="27">
        <f t="shared" si="19"/>
        <v>3.3820818309999994</v>
      </c>
      <c r="V145" s="27">
        <f t="shared" si="25"/>
        <v>114.23630610499998</v>
      </c>
      <c r="W145" s="27">
        <f t="shared" si="26"/>
        <v>813.52369389500029</v>
      </c>
      <c r="X145" s="35">
        <f t="shared" si="20"/>
        <v>0.14042160905978998</v>
      </c>
      <c r="Y145" s="34">
        <f t="shared" si="21"/>
        <v>1.1423630610499997</v>
      </c>
      <c r="Z145" s="28">
        <f t="shared" si="22"/>
        <v>11423.630610499999</v>
      </c>
      <c r="AA145" s="24" t="s">
        <v>50</v>
      </c>
    </row>
    <row r="146" spans="1:27" x14ac:dyDescent="0.2">
      <c r="A146" s="37">
        <v>43284</v>
      </c>
      <c r="B146" s="22" t="s">
        <v>46</v>
      </c>
      <c r="C146" s="26"/>
      <c r="D146" s="22" t="str">
        <f t="shared" si="23"/>
        <v>Tue</v>
      </c>
      <c r="E146" s="26"/>
      <c r="F146" s="24" t="s">
        <v>47</v>
      </c>
      <c r="G146" s="24" t="s">
        <v>48</v>
      </c>
      <c r="H146" s="31">
        <v>17</v>
      </c>
      <c r="I146" s="53" t="s">
        <v>65</v>
      </c>
      <c r="J146" s="26"/>
      <c r="K146" s="58">
        <v>-4.5</v>
      </c>
      <c r="L146" s="27">
        <v>2.9501336419999999</v>
      </c>
      <c r="M146" s="26"/>
      <c r="N146" s="26"/>
      <c r="O146" s="26"/>
      <c r="P146" s="26"/>
      <c r="Q146" s="26"/>
      <c r="R146" s="22">
        <f t="shared" si="24"/>
        <v>1.87</v>
      </c>
      <c r="S146" s="24" t="s">
        <v>50</v>
      </c>
      <c r="T146" s="27">
        <f t="shared" si="18"/>
        <v>5.52</v>
      </c>
      <c r="U146" s="27">
        <f t="shared" si="19"/>
        <v>2.5698663579999996</v>
      </c>
      <c r="V146" s="27">
        <f t="shared" si="25"/>
        <v>116.80617246299998</v>
      </c>
      <c r="W146" s="27">
        <f t="shared" si="26"/>
        <v>816.47382753700026</v>
      </c>
      <c r="X146" s="35">
        <f t="shared" si="20"/>
        <v>0.14306174738676072</v>
      </c>
      <c r="Y146" s="34">
        <f t="shared" si="21"/>
        <v>1.1680617246299998</v>
      </c>
      <c r="Z146" s="28">
        <f t="shared" si="22"/>
        <v>11680.617246299998</v>
      </c>
      <c r="AA146" s="24" t="s">
        <v>50</v>
      </c>
    </row>
    <row r="147" spans="1:27" x14ac:dyDescent="0.2">
      <c r="A147" s="37">
        <v>43284</v>
      </c>
      <c r="B147" s="22" t="s">
        <v>46</v>
      </c>
      <c r="C147" s="26"/>
      <c r="D147" s="22" t="str">
        <f t="shared" si="23"/>
        <v>Tue</v>
      </c>
      <c r="E147" s="26"/>
      <c r="F147" s="24" t="s">
        <v>47</v>
      </c>
      <c r="G147" s="24" t="s">
        <v>48</v>
      </c>
      <c r="H147" s="31">
        <v>17</v>
      </c>
      <c r="I147" s="53" t="s">
        <v>57</v>
      </c>
      <c r="J147" s="26"/>
      <c r="K147" s="58">
        <v>6.5</v>
      </c>
      <c r="L147" s="27">
        <v>7.4186802490000003</v>
      </c>
      <c r="M147" s="26"/>
      <c r="N147" s="26"/>
      <c r="O147" s="26"/>
      <c r="P147" s="26"/>
      <c r="Q147" s="26"/>
      <c r="R147" s="22">
        <f t="shared" si="24"/>
        <v>1.87</v>
      </c>
      <c r="S147" s="24" t="s">
        <v>50</v>
      </c>
      <c r="T147" s="27">
        <f t="shared" si="18"/>
        <v>13.87</v>
      </c>
      <c r="U147" s="27">
        <f t="shared" si="19"/>
        <v>6.4513197509999989</v>
      </c>
      <c r="V147" s="27">
        <f t="shared" si="25"/>
        <v>123.25749221399998</v>
      </c>
      <c r="W147" s="27">
        <f t="shared" si="26"/>
        <v>823.89250778600024</v>
      </c>
      <c r="X147" s="35">
        <f t="shared" si="20"/>
        <v>0.14960385129028891</v>
      </c>
      <c r="Y147" s="34">
        <f t="shared" si="21"/>
        <v>1.2325749221399998</v>
      </c>
      <c r="Z147" s="28">
        <f t="shared" si="22"/>
        <v>12325.749221399998</v>
      </c>
      <c r="AA147" s="24" t="s">
        <v>50</v>
      </c>
    </row>
    <row r="148" spans="1:27" x14ac:dyDescent="0.2">
      <c r="A148" s="37">
        <v>43284</v>
      </c>
      <c r="B148" s="22" t="s">
        <v>46</v>
      </c>
      <c r="C148" s="26"/>
      <c r="D148" s="22" t="str">
        <f t="shared" si="23"/>
        <v>Tue</v>
      </c>
      <c r="E148" s="26"/>
      <c r="F148" s="24" t="s">
        <v>47</v>
      </c>
      <c r="G148" s="24" t="s">
        <v>48</v>
      </c>
      <c r="H148" s="31">
        <v>17</v>
      </c>
      <c r="I148" s="53" t="s">
        <v>49</v>
      </c>
      <c r="J148" s="26"/>
      <c r="K148" s="58">
        <v>6.5</v>
      </c>
      <c r="L148" s="27">
        <v>8.9185935769999993</v>
      </c>
      <c r="M148" s="26"/>
      <c r="N148" s="26"/>
      <c r="O148" s="26"/>
      <c r="P148" s="26"/>
      <c r="Q148" s="26"/>
      <c r="R148" s="22">
        <f t="shared" si="24"/>
        <v>1.87</v>
      </c>
      <c r="S148" s="24" t="s">
        <v>50</v>
      </c>
      <c r="T148" s="27">
        <f t="shared" si="18"/>
        <v>16.68</v>
      </c>
      <c r="U148" s="27">
        <f t="shared" si="19"/>
        <v>7.7614064230000004</v>
      </c>
      <c r="V148" s="27">
        <f t="shared" si="25"/>
        <v>131.01889863699998</v>
      </c>
      <c r="W148" s="27">
        <f t="shared" si="26"/>
        <v>832.81110136300026</v>
      </c>
      <c r="X148" s="35">
        <f t="shared" si="20"/>
        <v>0.15732126819944048</v>
      </c>
      <c r="Y148" s="34">
        <f t="shared" si="21"/>
        <v>1.3101889863699998</v>
      </c>
      <c r="Z148" s="28">
        <f t="shared" si="22"/>
        <v>13101.889863699998</v>
      </c>
      <c r="AA148" s="24" t="s">
        <v>50</v>
      </c>
    </row>
    <row r="149" spans="1:27" x14ac:dyDescent="0.2">
      <c r="A149" s="37">
        <v>43284</v>
      </c>
      <c r="B149" s="22" t="s">
        <v>46</v>
      </c>
      <c r="C149" s="26"/>
      <c r="D149" s="22" t="str">
        <f t="shared" si="23"/>
        <v>Tue</v>
      </c>
      <c r="E149" s="26"/>
      <c r="F149" s="24" t="s">
        <v>47</v>
      </c>
      <c r="G149" s="24" t="s">
        <v>48</v>
      </c>
      <c r="H149" s="31">
        <v>17</v>
      </c>
      <c r="I149" s="24" t="s">
        <v>62</v>
      </c>
      <c r="J149" s="26"/>
      <c r="K149" s="58">
        <v>2.5</v>
      </c>
      <c r="L149" s="27">
        <v>6.1004446379999999</v>
      </c>
      <c r="M149" s="26"/>
      <c r="N149" s="26"/>
      <c r="O149" s="26"/>
      <c r="P149" s="26"/>
      <c r="Q149" s="26"/>
      <c r="R149" s="22">
        <f t="shared" si="24"/>
        <v>1.87</v>
      </c>
      <c r="S149" s="24" t="s">
        <v>53</v>
      </c>
      <c r="T149" s="27" t="str">
        <f t="shared" si="18"/>
        <v>0.00</v>
      </c>
      <c r="U149" s="27">
        <f t="shared" si="19"/>
        <v>-6.1004446379999999</v>
      </c>
      <c r="V149" s="27">
        <f t="shared" si="25"/>
        <v>124.91845399899998</v>
      </c>
      <c r="W149" s="27">
        <f t="shared" si="26"/>
        <v>838.91154600100026</v>
      </c>
      <c r="X149" s="35">
        <f t="shared" si="20"/>
        <v>0.14890539365499569</v>
      </c>
      <c r="Y149" s="34">
        <f t="shared" si="21"/>
        <v>1.2491845399899999</v>
      </c>
      <c r="Z149" s="28">
        <f t="shared" si="22"/>
        <v>12491.845399899998</v>
      </c>
      <c r="AA149" s="24" t="s">
        <v>53</v>
      </c>
    </row>
    <row r="150" spans="1:27" x14ac:dyDescent="0.2">
      <c r="A150" s="37">
        <v>43291</v>
      </c>
      <c r="B150" s="22" t="s">
        <v>46</v>
      </c>
      <c r="C150" s="26"/>
      <c r="D150" s="22" t="str">
        <f t="shared" si="23"/>
        <v>Tue</v>
      </c>
      <c r="E150" s="26"/>
      <c r="F150" s="24" t="s">
        <v>47</v>
      </c>
      <c r="G150" s="24" t="s">
        <v>48</v>
      </c>
      <c r="H150" s="31">
        <v>18</v>
      </c>
      <c r="I150" s="24" t="s">
        <v>57</v>
      </c>
      <c r="J150" s="26"/>
      <c r="K150" s="58">
        <v>4.5</v>
      </c>
      <c r="L150" s="27">
        <v>7.1050323620000002</v>
      </c>
      <c r="M150" s="26"/>
      <c r="N150" s="26"/>
      <c r="O150" s="26"/>
      <c r="P150" s="26"/>
      <c r="Q150" s="26"/>
      <c r="R150" s="22">
        <f t="shared" si="24"/>
        <v>1.87</v>
      </c>
      <c r="S150" s="24" t="s">
        <v>53</v>
      </c>
      <c r="T150" s="27" t="str">
        <f t="shared" si="18"/>
        <v>0.00</v>
      </c>
      <c r="U150" s="27">
        <f t="shared" si="19"/>
        <v>-7.1050323620000002</v>
      </c>
      <c r="V150" s="27">
        <f t="shared" si="25"/>
        <v>117.81342163699998</v>
      </c>
      <c r="W150" s="27">
        <f t="shared" si="26"/>
        <v>846.01657836300024</v>
      </c>
      <c r="X150" s="35">
        <f t="shared" si="20"/>
        <v>0.13925663473990432</v>
      </c>
      <c r="Y150" s="34">
        <f t="shared" si="21"/>
        <v>1.1781342163699997</v>
      </c>
      <c r="Z150" s="28">
        <f t="shared" si="22"/>
        <v>11781.342163699997</v>
      </c>
      <c r="AA150" s="24" t="s">
        <v>53</v>
      </c>
    </row>
    <row r="151" spans="1:27" x14ac:dyDescent="0.2">
      <c r="A151" s="37">
        <v>43291</v>
      </c>
      <c r="B151" s="22" t="s">
        <v>46</v>
      </c>
      <c r="C151" s="26"/>
      <c r="D151" s="22" t="str">
        <f t="shared" si="23"/>
        <v>Tue</v>
      </c>
      <c r="E151" s="26"/>
      <c r="F151" s="24" t="s">
        <v>47</v>
      </c>
      <c r="G151" s="24" t="s">
        <v>48</v>
      </c>
      <c r="H151" s="31">
        <v>18</v>
      </c>
      <c r="I151" s="24" t="s">
        <v>58</v>
      </c>
      <c r="J151" s="26"/>
      <c r="K151" s="58">
        <v>4.5</v>
      </c>
      <c r="L151" s="27">
        <v>4.1079184890000002</v>
      </c>
      <c r="M151" s="26"/>
      <c r="N151" s="26"/>
      <c r="O151" s="26"/>
      <c r="P151" s="26"/>
      <c r="Q151" s="26"/>
      <c r="R151" s="22">
        <f t="shared" si="24"/>
        <v>1.87</v>
      </c>
      <c r="S151" s="24" t="s">
        <v>53</v>
      </c>
      <c r="T151" s="27" t="str">
        <f t="shared" si="18"/>
        <v>0.00</v>
      </c>
      <c r="U151" s="27">
        <f t="shared" si="19"/>
        <v>-4.1079184890000002</v>
      </c>
      <c r="V151" s="27">
        <f t="shared" si="25"/>
        <v>113.70550314799998</v>
      </c>
      <c r="W151" s="27">
        <f t="shared" si="26"/>
        <v>850.12449685200022</v>
      </c>
      <c r="X151" s="35">
        <f t="shared" si="20"/>
        <v>0.13375158999540651</v>
      </c>
      <c r="Y151" s="34">
        <f t="shared" si="21"/>
        <v>1.1370550314799999</v>
      </c>
      <c r="Z151" s="28">
        <f t="shared" si="22"/>
        <v>11370.550314799997</v>
      </c>
      <c r="AA151" s="24" t="s">
        <v>53</v>
      </c>
    </row>
    <row r="152" spans="1:27" x14ac:dyDescent="0.2">
      <c r="A152" s="37">
        <v>43291</v>
      </c>
      <c r="B152" s="22" t="s">
        <v>46</v>
      </c>
      <c r="C152" s="26"/>
      <c r="D152" s="22" t="str">
        <f t="shared" si="23"/>
        <v>Tue</v>
      </c>
      <c r="E152" s="26"/>
      <c r="F152" s="24" t="s">
        <v>47</v>
      </c>
      <c r="G152" s="24" t="s">
        <v>48</v>
      </c>
      <c r="H152" s="31">
        <v>18</v>
      </c>
      <c r="I152" s="53" t="s">
        <v>54</v>
      </c>
      <c r="J152" s="26"/>
      <c r="K152" s="58">
        <v>8.5</v>
      </c>
      <c r="L152" s="27">
        <v>9.6579189450000005</v>
      </c>
      <c r="M152" s="26"/>
      <c r="N152" s="26"/>
      <c r="O152" s="26"/>
      <c r="P152" s="26"/>
      <c r="Q152" s="26"/>
      <c r="R152" s="22">
        <f t="shared" si="24"/>
        <v>1.87</v>
      </c>
      <c r="S152" s="24" t="s">
        <v>50</v>
      </c>
      <c r="T152" s="27">
        <f t="shared" si="18"/>
        <v>18.059999999999999</v>
      </c>
      <c r="U152" s="27">
        <f t="shared" si="19"/>
        <v>8.4020810549999982</v>
      </c>
      <c r="V152" s="27">
        <f t="shared" si="25"/>
        <v>122.10758420299997</v>
      </c>
      <c r="W152" s="27">
        <f t="shared" si="26"/>
        <v>859.78241579700023</v>
      </c>
      <c r="X152" s="35">
        <f t="shared" si="20"/>
        <v>0.14202149515910814</v>
      </c>
      <c r="Y152" s="34">
        <f t="shared" si="21"/>
        <v>1.2210758420299996</v>
      </c>
      <c r="Z152" s="28">
        <f t="shared" si="22"/>
        <v>12210.758420299997</v>
      </c>
      <c r="AA152" s="24" t="s">
        <v>50</v>
      </c>
    </row>
    <row r="153" spans="1:27" x14ac:dyDescent="0.2">
      <c r="A153" s="37">
        <v>43298</v>
      </c>
      <c r="B153" s="22" t="s">
        <v>46</v>
      </c>
      <c r="C153" s="26"/>
      <c r="D153" s="22" t="str">
        <f t="shared" si="23"/>
        <v>Tue</v>
      </c>
      <c r="E153" s="26"/>
      <c r="F153" s="24" t="s">
        <v>47</v>
      </c>
      <c r="G153" s="24" t="s">
        <v>48</v>
      </c>
      <c r="H153" s="31">
        <v>19</v>
      </c>
      <c r="I153" s="53" t="s">
        <v>66</v>
      </c>
      <c r="J153" s="26"/>
      <c r="K153" s="58">
        <v>6.5</v>
      </c>
      <c r="L153" s="27">
        <v>6.8322277409999996</v>
      </c>
      <c r="M153" s="26"/>
      <c r="N153" s="26"/>
      <c r="O153" s="26"/>
      <c r="P153" s="26"/>
      <c r="Q153" s="26"/>
      <c r="R153" s="22">
        <f t="shared" si="24"/>
        <v>1.87</v>
      </c>
      <c r="S153" s="24" t="s">
        <v>50</v>
      </c>
      <c r="T153" s="27">
        <f t="shared" si="18"/>
        <v>12.78</v>
      </c>
      <c r="U153" s="27">
        <f t="shared" si="19"/>
        <v>5.9477722589999997</v>
      </c>
      <c r="V153" s="27">
        <f t="shared" si="25"/>
        <v>128.05535646199996</v>
      </c>
      <c r="W153" s="27">
        <f t="shared" si="26"/>
        <v>866.61464353800022</v>
      </c>
      <c r="X153" s="35">
        <f t="shared" si="20"/>
        <v>0.14776505037949414</v>
      </c>
      <c r="Y153" s="34">
        <f t="shared" si="21"/>
        <v>1.2805535646199997</v>
      </c>
      <c r="Z153" s="28">
        <f t="shared" si="22"/>
        <v>12805.535646199996</v>
      </c>
      <c r="AA153" s="24" t="s">
        <v>50</v>
      </c>
    </row>
    <row r="154" spans="1:27" x14ac:dyDescent="0.2">
      <c r="A154" s="37">
        <v>43298</v>
      </c>
      <c r="B154" s="22" t="s">
        <v>46</v>
      </c>
      <c r="C154" s="26"/>
      <c r="D154" s="22" t="str">
        <f t="shared" si="23"/>
        <v>Tue</v>
      </c>
      <c r="E154" s="26"/>
      <c r="F154" s="24" t="s">
        <v>47</v>
      </c>
      <c r="G154" s="24" t="s">
        <v>48</v>
      </c>
      <c r="H154" s="31">
        <v>19</v>
      </c>
      <c r="I154" s="24" t="s">
        <v>57</v>
      </c>
      <c r="J154" s="26"/>
      <c r="K154" s="58">
        <v>1.5</v>
      </c>
      <c r="L154" s="27">
        <v>2.03401086</v>
      </c>
      <c r="M154" s="26"/>
      <c r="N154" s="26"/>
      <c r="O154" s="26"/>
      <c r="P154" s="26"/>
      <c r="Q154" s="26"/>
      <c r="R154" s="22">
        <f t="shared" si="24"/>
        <v>1.87</v>
      </c>
      <c r="S154" s="24" t="s">
        <v>53</v>
      </c>
      <c r="T154" s="27" t="str">
        <f t="shared" si="18"/>
        <v>0.00</v>
      </c>
      <c r="U154" s="27">
        <f t="shared" si="19"/>
        <v>-2.03401086</v>
      </c>
      <c r="V154" s="27">
        <f t="shared" si="25"/>
        <v>126.02134560199997</v>
      </c>
      <c r="W154" s="27">
        <f t="shared" si="26"/>
        <v>868.64865439800019</v>
      </c>
      <c r="X154" s="35">
        <f t="shared" si="20"/>
        <v>0.14507746597424545</v>
      </c>
      <c r="Y154" s="34">
        <f t="shared" si="21"/>
        <v>1.2602134560199998</v>
      </c>
      <c r="Z154" s="28">
        <f t="shared" si="22"/>
        <v>12602.134560199996</v>
      </c>
      <c r="AA154" s="24" t="s">
        <v>53</v>
      </c>
    </row>
    <row r="155" spans="1:27" x14ac:dyDescent="0.2">
      <c r="A155" s="37">
        <v>43298</v>
      </c>
      <c r="B155" s="22" t="s">
        <v>46</v>
      </c>
      <c r="C155" s="26"/>
      <c r="D155" s="22" t="str">
        <f t="shared" si="23"/>
        <v>Tue</v>
      </c>
      <c r="E155" s="26"/>
      <c r="F155" s="24" t="s">
        <v>47</v>
      </c>
      <c r="G155" s="24" t="s">
        <v>48</v>
      </c>
      <c r="H155" s="31">
        <v>19</v>
      </c>
      <c r="I155" s="53" t="s">
        <v>54</v>
      </c>
      <c r="J155" s="26"/>
      <c r="K155" s="58">
        <v>9.5</v>
      </c>
      <c r="L155" s="27">
        <v>14.80233892</v>
      </c>
      <c r="M155" s="26"/>
      <c r="N155" s="26"/>
      <c r="O155" s="26"/>
      <c r="P155" s="26"/>
      <c r="Q155" s="26"/>
      <c r="R155" s="22">
        <f t="shared" si="24"/>
        <v>1.87</v>
      </c>
      <c r="S155" s="24" t="s">
        <v>50</v>
      </c>
      <c r="T155" s="27">
        <f t="shared" si="18"/>
        <v>27.68</v>
      </c>
      <c r="U155" s="27">
        <f t="shared" si="19"/>
        <v>12.877661079999999</v>
      </c>
      <c r="V155" s="27">
        <f t="shared" si="25"/>
        <v>138.89900668199996</v>
      </c>
      <c r="W155" s="27">
        <f t="shared" si="26"/>
        <v>883.4509933180002</v>
      </c>
      <c r="X155" s="35">
        <f t="shared" si="20"/>
        <v>0.15722321637823203</v>
      </c>
      <c r="Y155" s="34">
        <f t="shared" si="21"/>
        <v>1.3889900668199997</v>
      </c>
      <c r="Z155" s="28">
        <f t="shared" si="22"/>
        <v>13889.900668199996</v>
      </c>
      <c r="AA155" s="24" t="s">
        <v>50</v>
      </c>
    </row>
    <row r="156" spans="1:27" x14ac:dyDescent="0.2">
      <c r="A156" s="37">
        <v>43298</v>
      </c>
      <c r="B156" s="22" t="s">
        <v>46</v>
      </c>
      <c r="C156" s="26"/>
      <c r="D156" s="22" t="str">
        <f t="shared" si="23"/>
        <v>Tue</v>
      </c>
      <c r="E156" s="26"/>
      <c r="F156" s="24" t="s">
        <v>47</v>
      </c>
      <c r="G156" s="24" t="s">
        <v>48</v>
      </c>
      <c r="H156" s="31">
        <v>19</v>
      </c>
      <c r="I156" s="24" t="s">
        <v>58</v>
      </c>
      <c r="J156" s="26"/>
      <c r="K156" s="58">
        <v>4.5</v>
      </c>
      <c r="L156" s="27">
        <v>11.81171286</v>
      </c>
      <c r="M156" s="26"/>
      <c r="N156" s="26"/>
      <c r="O156" s="26"/>
      <c r="P156" s="26"/>
      <c r="Q156" s="26"/>
      <c r="R156" s="22">
        <f t="shared" si="24"/>
        <v>1.87</v>
      </c>
      <c r="S156" s="24" t="s">
        <v>53</v>
      </c>
      <c r="T156" s="27" t="str">
        <f t="shared" si="18"/>
        <v>0.00</v>
      </c>
      <c r="U156" s="27">
        <f t="shared" si="19"/>
        <v>-11.81171286</v>
      </c>
      <c r="V156" s="27">
        <f t="shared" si="25"/>
        <v>127.08729382199996</v>
      </c>
      <c r="W156" s="27">
        <f t="shared" si="26"/>
        <v>895.26270617800014</v>
      </c>
      <c r="X156" s="35">
        <f t="shared" si="20"/>
        <v>0.1419553086987764</v>
      </c>
      <c r="Y156" s="34">
        <f t="shared" si="21"/>
        <v>1.2708729382199997</v>
      </c>
      <c r="Z156" s="28">
        <f t="shared" si="22"/>
        <v>12708.729382199996</v>
      </c>
      <c r="AA156" s="24" t="s">
        <v>53</v>
      </c>
    </row>
    <row r="157" spans="1:27" x14ac:dyDescent="0.2">
      <c r="A157" s="37">
        <v>43298</v>
      </c>
      <c r="B157" s="22" t="s">
        <v>46</v>
      </c>
      <c r="C157" s="26"/>
      <c r="D157" s="22" t="str">
        <f t="shared" si="23"/>
        <v>Tue</v>
      </c>
      <c r="E157" s="26"/>
      <c r="F157" s="24" t="s">
        <v>47</v>
      </c>
      <c r="G157" s="24" t="s">
        <v>48</v>
      </c>
      <c r="H157" s="31">
        <v>19</v>
      </c>
      <c r="I157" s="24" t="s">
        <v>61</v>
      </c>
      <c r="J157" s="26"/>
      <c r="K157" s="58">
        <v>4.5</v>
      </c>
      <c r="L157" s="27">
        <v>2.980213204</v>
      </c>
      <c r="M157" s="26"/>
      <c r="N157" s="26"/>
      <c r="O157" s="26"/>
      <c r="P157" s="26"/>
      <c r="Q157" s="26"/>
      <c r="R157" s="22">
        <f t="shared" si="24"/>
        <v>1.87</v>
      </c>
      <c r="S157" s="24" t="s">
        <v>53</v>
      </c>
      <c r="T157" s="27" t="str">
        <f t="shared" si="18"/>
        <v>0.00</v>
      </c>
      <c r="U157" s="27">
        <f t="shared" si="19"/>
        <v>-2.980213204</v>
      </c>
      <c r="V157" s="27">
        <f t="shared" si="25"/>
        <v>124.10708061799997</v>
      </c>
      <c r="W157" s="27">
        <f t="shared" si="26"/>
        <v>898.2429193820002</v>
      </c>
      <c r="X157" s="35">
        <f t="shared" si="20"/>
        <v>0.1381665003308758</v>
      </c>
      <c r="Y157" s="34">
        <f t="shared" si="21"/>
        <v>1.2410708061799998</v>
      </c>
      <c r="Z157" s="28">
        <f t="shared" si="22"/>
        <v>12410.708061799996</v>
      </c>
      <c r="AA157" s="24" t="s">
        <v>53</v>
      </c>
    </row>
    <row r="158" spans="1:27" x14ac:dyDescent="0.2">
      <c r="A158" s="37">
        <v>43298</v>
      </c>
      <c r="B158" s="22" t="s">
        <v>46</v>
      </c>
      <c r="C158" s="26"/>
      <c r="D158" s="22" t="str">
        <f t="shared" si="23"/>
        <v>Tue</v>
      </c>
      <c r="E158" s="26"/>
      <c r="F158" s="24" t="s">
        <v>47</v>
      </c>
      <c r="G158" s="24" t="s">
        <v>48</v>
      </c>
      <c r="H158" s="31">
        <v>19</v>
      </c>
      <c r="I158" s="24" t="s">
        <v>51</v>
      </c>
      <c r="J158" s="26"/>
      <c r="K158" s="58">
        <v>5.5</v>
      </c>
      <c r="L158" s="27">
        <v>11.07054201</v>
      </c>
      <c r="M158" s="26"/>
      <c r="N158" s="26"/>
      <c r="O158" s="26"/>
      <c r="P158" s="26"/>
      <c r="Q158" s="26"/>
      <c r="R158" s="22">
        <f t="shared" si="24"/>
        <v>1.87</v>
      </c>
      <c r="S158" s="24" t="s">
        <v>53</v>
      </c>
      <c r="T158" s="27" t="str">
        <f t="shared" si="18"/>
        <v>0.00</v>
      </c>
      <c r="U158" s="27">
        <f t="shared" si="19"/>
        <v>-11.07054201</v>
      </c>
      <c r="V158" s="27">
        <f t="shared" si="25"/>
        <v>113.03653860799997</v>
      </c>
      <c r="W158" s="27">
        <f t="shared" si="26"/>
        <v>909.31346139200025</v>
      </c>
      <c r="X158" s="35">
        <f t="shared" si="20"/>
        <v>0.12430976050322708</v>
      </c>
      <c r="Y158" s="34">
        <f t="shared" si="21"/>
        <v>1.1303653860799998</v>
      </c>
      <c r="Z158" s="28">
        <f t="shared" si="22"/>
        <v>11303.653860799997</v>
      </c>
      <c r="AA158" s="24" t="s">
        <v>53</v>
      </c>
    </row>
    <row r="159" spans="1:27" x14ac:dyDescent="0.2">
      <c r="A159" s="37">
        <v>43305</v>
      </c>
      <c r="B159" s="22" t="s">
        <v>46</v>
      </c>
      <c r="C159" s="26"/>
      <c r="D159" s="22" t="str">
        <f t="shared" si="23"/>
        <v>Tue</v>
      </c>
      <c r="E159" s="26"/>
      <c r="F159" s="26" t="s">
        <v>47</v>
      </c>
      <c r="G159" s="26" t="s">
        <v>48</v>
      </c>
      <c r="H159" s="31">
        <v>20</v>
      </c>
      <c r="I159" s="24" t="s">
        <v>55</v>
      </c>
      <c r="J159" s="26"/>
      <c r="K159" s="58">
        <v>-3.5</v>
      </c>
      <c r="L159" s="27">
        <v>3.429664679</v>
      </c>
      <c r="M159" s="26"/>
      <c r="N159" s="26"/>
      <c r="O159" s="26"/>
      <c r="P159" s="26"/>
      <c r="Q159" s="26"/>
      <c r="R159" s="22">
        <f t="shared" si="24"/>
        <v>1.87</v>
      </c>
      <c r="S159" s="24" t="s">
        <v>53</v>
      </c>
      <c r="T159" s="27" t="str">
        <f t="shared" si="18"/>
        <v>0.00</v>
      </c>
      <c r="U159" s="27">
        <f t="shared" si="19"/>
        <v>-3.429664679</v>
      </c>
      <c r="V159" s="27">
        <f t="shared" si="25"/>
        <v>109.60687392899997</v>
      </c>
      <c r="W159" s="27">
        <f t="shared" si="26"/>
        <v>912.74312607100023</v>
      </c>
      <c r="X159" s="35">
        <f t="shared" si="20"/>
        <v>0.12008512668927392</v>
      </c>
      <c r="Y159" s="34">
        <f t="shared" si="21"/>
        <v>1.0960687392899997</v>
      </c>
      <c r="Z159" s="28">
        <f t="shared" si="22"/>
        <v>10960.687392899998</v>
      </c>
      <c r="AA159" s="24" t="s">
        <v>53</v>
      </c>
    </row>
    <row r="160" spans="1:27" x14ac:dyDescent="0.2">
      <c r="A160" s="37">
        <v>43305</v>
      </c>
      <c r="B160" s="22" t="s">
        <v>46</v>
      </c>
      <c r="C160" s="26"/>
      <c r="D160" s="22" t="str">
        <f t="shared" si="23"/>
        <v>Tue</v>
      </c>
      <c r="E160" s="26"/>
      <c r="F160" s="26" t="s">
        <v>47</v>
      </c>
      <c r="G160" s="26" t="s">
        <v>48</v>
      </c>
      <c r="H160" s="31">
        <v>20</v>
      </c>
      <c r="I160" s="24" t="s">
        <v>58</v>
      </c>
      <c r="J160" s="26"/>
      <c r="K160" s="58">
        <v>-4.5</v>
      </c>
      <c r="L160" s="27">
        <v>3.4314698219999999</v>
      </c>
      <c r="M160" s="26"/>
      <c r="N160" s="26"/>
      <c r="O160" s="26"/>
      <c r="P160" s="26"/>
      <c r="Q160" s="26"/>
      <c r="R160" s="22">
        <f t="shared" si="24"/>
        <v>1.87</v>
      </c>
      <c r="S160" s="24" t="s">
        <v>53</v>
      </c>
      <c r="T160" s="27" t="str">
        <f t="shared" si="18"/>
        <v>0.00</v>
      </c>
      <c r="U160" s="27">
        <f t="shared" si="19"/>
        <v>-3.4314698219999999</v>
      </c>
      <c r="V160" s="27">
        <f t="shared" si="25"/>
        <v>106.17540410699998</v>
      </c>
      <c r="W160" s="27">
        <f t="shared" si="26"/>
        <v>916.17459589300029</v>
      </c>
      <c r="X160" s="35">
        <f t="shared" si="20"/>
        <v>0.11588992380159836</v>
      </c>
      <c r="Y160" s="34">
        <f t="shared" si="21"/>
        <v>1.0617540410699997</v>
      </c>
      <c r="Z160" s="28">
        <f t="shared" si="22"/>
        <v>10617.540410699998</v>
      </c>
      <c r="AA160" s="24" t="s">
        <v>53</v>
      </c>
    </row>
    <row r="161" spans="1:27" x14ac:dyDescent="0.2">
      <c r="A161" s="37">
        <v>43305</v>
      </c>
      <c r="B161" s="22" t="s">
        <v>46</v>
      </c>
      <c r="C161" s="26"/>
      <c r="D161" s="22" t="str">
        <f t="shared" si="23"/>
        <v>Tue</v>
      </c>
      <c r="E161" s="26"/>
      <c r="F161" s="24" t="s">
        <v>47</v>
      </c>
      <c r="G161" s="24" t="s">
        <v>48</v>
      </c>
      <c r="H161" s="31">
        <v>20</v>
      </c>
      <c r="I161" s="53" t="s">
        <v>49</v>
      </c>
      <c r="J161" s="26"/>
      <c r="K161" s="58">
        <v>6.5</v>
      </c>
      <c r="L161" s="27">
        <v>4.4870286830000001</v>
      </c>
      <c r="M161" s="26"/>
      <c r="N161" s="26"/>
      <c r="O161" s="26"/>
      <c r="P161" s="26"/>
      <c r="Q161" s="26"/>
      <c r="R161" s="22">
        <f t="shared" si="24"/>
        <v>1.87</v>
      </c>
      <c r="S161" s="24" t="s">
        <v>50</v>
      </c>
      <c r="T161" s="27">
        <f t="shared" si="18"/>
        <v>8.39</v>
      </c>
      <c r="U161" s="27">
        <f t="shared" si="19"/>
        <v>3.9029713170000004</v>
      </c>
      <c r="V161" s="27">
        <f t="shared" si="25"/>
        <v>110.07837542399997</v>
      </c>
      <c r="W161" s="27">
        <f t="shared" si="26"/>
        <v>920.66162457600024</v>
      </c>
      <c r="X161" s="35">
        <f t="shared" si="20"/>
        <v>0.11956442246052697</v>
      </c>
      <c r="Y161" s="34">
        <f t="shared" si="21"/>
        <v>1.1007837542399996</v>
      </c>
      <c r="Z161" s="28">
        <f t="shared" si="22"/>
        <v>11007.837542399997</v>
      </c>
      <c r="AA161" s="24" t="s">
        <v>50</v>
      </c>
    </row>
    <row r="162" spans="1:27" x14ac:dyDescent="0.2">
      <c r="A162" s="37">
        <v>43305</v>
      </c>
      <c r="B162" s="22" t="s">
        <v>46</v>
      </c>
      <c r="C162" s="26"/>
      <c r="D162" s="22" t="str">
        <f t="shared" si="23"/>
        <v>Tue</v>
      </c>
      <c r="E162" s="26"/>
      <c r="F162" s="24" t="s">
        <v>47</v>
      </c>
      <c r="G162" s="24" t="s">
        <v>48</v>
      </c>
      <c r="H162" s="31">
        <v>20</v>
      </c>
      <c r="I162" s="53" t="s">
        <v>51</v>
      </c>
      <c r="J162" s="26"/>
      <c r="K162" s="58">
        <v>4.5</v>
      </c>
      <c r="L162" s="27">
        <v>2.9315492609999998</v>
      </c>
      <c r="M162" s="26"/>
      <c r="N162" s="26"/>
      <c r="O162" s="26"/>
      <c r="P162" s="26"/>
      <c r="Q162" s="26"/>
      <c r="R162" s="22">
        <f t="shared" si="24"/>
        <v>1.87</v>
      </c>
      <c r="S162" s="24" t="s">
        <v>50</v>
      </c>
      <c r="T162" s="27">
        <f t="shared" si="18"/>
        <v>5.48</v>
      </c>
      <c r="U162" s="27">
        <f t="shared" si="19"/>
        <v>2.5484507390000006</v>
      </c>
      <c r="V162" s="27">
        <f t="shared" si="25"/>
        <v>112.62682616299998</v>
      </c>
      <c r="W162" s="27">
        <f t="shared" si="26"/>
        <v>923.59317383700022</v>
      </c>
      <c r="X162" s="35">
        <f t="shared" si="20"/>
        <v>0.12194419507790434</v>
      </c>
      <c r="Y162" s="34">
        <f t="shared" si="21"/>
        <v>1.1262682616299997</v>
      </c>
      <c r="Z162" s="28">
        <f t="shared" si="22"/>
        <v>11262.682616299997</v>
      </c>
      <c r="AA162" s="24" t="s">
        <v>50</v>
      </c>
    </row>
    <row r="163" spans="1:27" x14ac:dyDescent="0.2">
      <c r="A163" s="37">
        <v>43312</v>
      </c>
      <c r="B163" s="22" t="s">
        <v>46</v>
      </c>
      <c r="C163" s="26"/>
      <c r="D163" s="22" t="str">
        <f t="shared" si="23"/>
        <v>Tue</v>
      </c>
      <c r="E163" s="26"/>
      <c r="F163" s="24" t="s">
        <v>47</v>
      </c>
      <c r="G163" s="24" t="s">
        <v>48</v>
      </c>
      <c r="H163" s="31">
        <v>21</v>
      </c>
      <c r="I163" s="53" t="s">
        <v>49</v>
      </c>
      <c r="J163" s="26"/>
      <c r="K163" s="58">
        <v>8.5</v>
      </c>
      <c r="L163" s="27">
        <v>8.5291058740000008</v>
      </c>
      <c r="M163" s="26"/>
      <c r="N163" s="26"/>
      <c r="O163" s="26"/>
      <c r="P163" s="26"/>
      <c r="Q163" s="26"/>
      <c r="R163" s="22">
        <f t="shared" si="24"/>
        <v>1.87</v>
      </c>
      <c r="S163" s="24" t="s">
        <v>50</v>
      </c>
      <c r="T163" s="27">
        <f t="shared" si="18"/>
        <v>15.95</v>
      </c>
      <c r="U163" s="27">
        <f t="shared" si="19"/>
        <v>7.4208941259999985</v>
      </c>
      <c r="V163" s="27">
        <f t="shared" si="25"/>
        <v>120.04772028899997</v>
      </c>
      <c r="W163" s="27">
        <f t="shared" si="26"/>
        <v>932.12227971100026</v>
      </c>
      <c r="X163" s="35">
        <f t="shared" si="20"/>
        <v>0.12878966944789705</v>
      </c>
      <c r="Y163" s="34">
        <f t="shared" si="21"/>
        <v>1.2004772028899997</v>
      </c>
      <c r="Z163" s="28">
        <f t="shared" si="22"/>
        <v>12004.772028899997</v>
      </c>
      <c r="AA163" s="24" t="s">
        <v>50</v>
      </c>
    </row>
    <row r="164" spans="1:27" x14ac:dyDescent="0.2">
      <c r="A164" s="37">
        <v>43312</v>
      </c>
      <c r="B164" s="22" t="s">
        <v>46</v>
      </c>
      <c r="C164" s="26"/>
      <c r="D164" s="22" t="str">
        <f t="shared" si="23"/>
        <v>Tue</v>
      </c>
      <c r="E164" s="26"/>
      <c r="F164" s="26" t="s">
        <v>47</v>
      </c>
      <c r="G164" s="26" t="s">
        <v>48</v>
      </c>
      <c r="H164" s="31">
        <v>21</v>
      </c>
      <c r="I164" s="53" t="s">
        <v>59</v>
      </c>
      <c r="J164" s="26"/>
      <c r="K164" s="58">
        <v>2.5</v>
      </c>
      <c r="L164" s="27">
        <v>4.8467963750000003</v>
      </c>
      <c r="M164" s="26"/>
      <c r="N164" s="26"/>
      <c r="O164" s="26"/>
      <c r="P164" s="26"/>
      <c r="Q164" s="26"/>
      <c r="R164" s="22">
        <f t="shared" si="24"/>
        <v>1.87</v>
      </c>
      <c r="S164" s="24" t="s">
        <v>50</v>
      </c>
      <c r="T164" s="27">
        <f t="shared" si="18"/>
        <v>9.06</v>
      </c>
      <c r="U164" s="27">
        <f t="shared" si="19"/>
        <v>4.2132036250000002</v>
      </c>
      <c r="V164" s="27">
        <f t="shared" si="25"/>
        <v>124.26092391399997</v>
      </c>
      <c r="W164" s="27">
        <f t="shared" si="26"/>
        <v>936.96907608600031</v>
      </c>
      <c r="X164" s="35">
        <f t="shared" si="20"/>
        <v>0.1326200907644412</v>
      </c>
      <c r="Y164" s="34">
        <f t="shared" si="21"/>
        <v>1.2426092391399997</v>
      </c>
      <c r="Z164" s="28">
        <f t="shared" si="22"/>
        <v>12426.092391399998</v>
      </c>
      <c r="AA164" s="24" t="s">
        <v>50</v>
      </c>
    </row>
    <row r="165" spans="1:27" x14ac:dyDescent="0.2">
      <c r="A165" s="37">
        <v>43312</v>
      </c>
      <c r="B165" s="22" t="s">
        <v>46</v>
      </c>
      <c r="C165" s="26"/>
      <c r="D165" s="22" t="str">
        <f t="shared" si="23"/>
        <v>Tue</v>
      </c>
      <c r="E165" s="26"/>
      <c r="F165" s="26" t="s">
        <v>47</v>
      </c>
      <c r="G165" s="26" t="s">
        <v>48</v>
      </c>
      <c r="H165" s="31">
        <v>21</v>
      </c>
      <c r="I165" s="53" t="s">
        <v>61</v>
      </c>
      <c r="J165" s="26"/>
      <c r="K165" s="58">
        <v>7.5</v>
      </c>
      <c r="L165" s="27">
        <v>6.5165750009999996</v>
      </c>
      <c r="M165" s="26"/>
      <c r="N165" s="26"/>
      <c r="O165" s="26"/>
      <c r="P165" s="26"/>
      <c r="Q165" s="26"/>
      <c r="R165" s="22">
        <f t="shared" si="24"/>
        <v>1.87</v>
      </c>
      <c r="S165" s="24" t="s">
        <v>50</v>
      </c>
      <c r="T165" s="27">
        <f t="shared" si="18"/>
        <v>12.19</v>
      </c>
      <c r="U165" s="27">
        <f t="shared" si="19"/>
        <v>5.6734249989999999</v>
      </c>
      <c r="V165" s="27">
        <f t="shared" si="25"/>
        <v>129.93434891299998</v>
      </c>
      <c r="W165" s="27">
        <f t="shared" si="26"/>
        <v>943.48565108700029</v>
      </c>
      <c r="X165" s="35">
        <f t="shared" si="20"/>
        <v>0.1377173555986794</v>
      </c>
      <c r="Y165" s="34">
        <f t="shared" si="21"/>
        <v>1.2993434891299998</v>
      </c>
      <c r="Z165" s="28">
        <f t="shared" si="22"/>
        <v>12993.434891299998</v>
      </c>
      <c r="AA165" s="24" t="s">
        <v>50</v>
      </c>
    </row>
    <row r="166" spans="1:27" x14ac:dyDescent="0.2">
      <c r="A166" s="37">
        <v>43312</v>
      </c>
      <c r="B166" s="22" t="s">
        <v>46</v>
      </c>
      <c r="C166" s="26"/>
      <c r="D166" s="22" t="str">
        <f t="shared" si="23"/>
        <v>Tue</v>
      </c>
      <c r="E166" s="26"/>
      <c r="F166" s="26" t="s">
        <v>47</v>
      </c>
      <c r="G166" s="26" t="s">
        <v>48</v>
      </c>
      <c r="H166" s="31">
        <v>21</v>
      </c>
      <c r="I166" s="53" t="s">
        <v>51</v>
      </c>
      <c r="J166" s="26"/>
      <c r="K166" s="58">
        <v>9.5</v>
      </c>
      <c r="L166" s="27">
        <v>9.2816224290000005</v>
      </c>
      <c r="M166" s="26"/>
      <c r="N166" s="26"/>
      <c r="O166" s="26"/>
      <c r="P166" s="26"/>
      <c r="Q166" s="26"/>
      <c r="R166" s="22">
        <f t="shared" si="24"/>
        <v>1.87</v>
      </c>
      <c r="S166" s="24" t="s">
        <v>50</v>
      </c>
      <c r="T166" s="27">
        <f t="shared" si="18"/>
        <v>17.36</v>
      </c>
      <c r="U166" s="27">
        <f t="shared" si="19"/>
        <v>8.078377570999999</v>
      </c>
      <c r="V166" s="27">
        <f t="shared" si="25"/>
        <v>138.01272648399998</v>
      </c>
      <c r="W166" s="27">
        <f t="shared" si="26"/>
        <v>952.76727351600027</v>
      </c>
      <c r="X166" s="35">
        <f t="shared" si="20"/>
        <v>0.14485460439325457</v>
      </c>
      <c r="Y166" s="34">
        <f t="shared" si="21"/>
        <v>1.3801272648399998</v>
      </c>
      <c r="Z166" s="28">
        <f t="shared" si="22"/>
        <v>13801.272648399998</v>
      </c>
      <c r="AA166" s="24" t="s">
        <v>50</v>
      </c>
    </row>
    <row r="167" spans="1:27" x14ac:dyDescent="0.2">
      <c r="A167" s="37">
        <v>43312</v>
      </c>
      <c r="B167" s="22" t="s">
        <v>46</v>
      </c>
      <c r="C167" s="26"/>
      <c r="D167" s="22" t="str">
        <f t="shared" si="23"/>
        <v>Tue</v>
      </c>
      <c r="E167" s="26"/>
      <c r="F167" s="26" t="s">
        <v>47</v>
      </c>
      <c r="G167" s="26" t="s">
        <v>48</v>
      </c>
      <c r="H167" s="31">
        <v>21</v>
      </c>
      <c r="I167" s="24" t="s">
        <v>66</v>
      </c>
      <c r="J167" s="26"/>
      <c r="K167" s="58">
        <v>7.5</v>
      </c>
      <c r="L167" s="27">
        <v>5.5612474130000003</v>
      </c>
      <c r="M167" s="26"/>
      <c r="N167" s="26"/>
      <c r="O167" s="26"/>
      <c r="P167" s="26"/>
      <c r="Q167" s="26"/>
      <c r="R167" s="22">
        <f t="shared" si="24"/>
        <v>1.87</v>
      </c>
      <c r="S167" s="24" t="s">
        <v>53</v>
      </c>
      <c r="T167" s="27" t="str">
        <f t="shared" si="18"/>
        <v>0.00</v>
      </c>
      <c r="U167" s="27">
        <f t="shared" si="19"/>
        <v>-5.5612474130000003</v>
      </c>
      <c r="V167" s="27">
        <f t="shared" si="25"/>
        <v>132.45147907099999</v>
      </c>
      <c r="W167" s="27">
        <f t="shared" si="26"/>
        <v>958.32852092900032</v>
      </c>
      <c r="X167" s="35">
        <f t="shared" si="20"/>
        <v>0.13821093307606247</v>
      </c>
      <c r="Y167" s="34">
        <f t="shared" si="21"/>
        <v>1.3245147907099999</v>
      </c>
      <c r="Z167" s="28">
        <f t="shared" si="22"/>
        <v>13245.147907099999</v>
      </c>
      <c r="AA167" s="24" t="s">
        <v>53</v>
      </c>
    </row>
    <row r="168" spans="1:27" x14ac:dyDescent="0.2">
      <c r="A168" s="37">
        <v>43319</v>
      </c>
      <c r="B168" s="22" t="s">
        <v>46</v>
      </c>
      <c r="C168" s="26"/>
      <c r="D168" s="22" t="str">
        <f t="shared" si="23"/>
        <v>Tue</v>
      </c>
      <c r="E168" s="26"/>
      <c r="F168" s="26" t="s">
        <v>47</v>
      </c>
      <c r="G168" s="26" t="s">
        <v>48</v>
      </c>
      <c r="H168" s="31">
        <v>22</v>
      </c>
      <c r="I168" s="53" t="s">
        <v>58</v>
      </c>
      <c r="J168" s="26"/>
      <c r="K168" s="58">
        <v>1.5</v>
      </c>
      <c r="L168" s="27">
        <v>6.8488717560000003</v>
      </c>
      <c r="M168" s="26"/>
      <c r="N168" s="26"/>
      <c r="O168" s="26"/>
      <c r="P168" s="26"/>
      <c r="Q168" s="26"/>
      <c r="R168" s="22">
        <f t="shared" si="24"/>
        <v>1.87</v>
      </c>
      <c r="S168" s="24" t="s">
        <v>50</v>
      </c>
      <c r="T168" s="27">
        <f t="shared" si="18"/>
        <v>12.81</v>
      </c>
      <c r="U168" s="27">
        <f t="shared" si="19"/>
        <v>5.9611282440000002</v>
      </c>
      <c r="V168" s="27">
        <f t="shared" si="25"/>
        <v>138.412607315</v>
      </c>
      <c r="W168" s="27">
        <f t="shared" si="26"/>
        <v>965.17739268500031</v>
      </c>
      <c r="X168" s="35">
        <f t="shared" si="20"/>
        <v>0.14340639178250311</v>
      </c>
      <c r="Y168" s="34">
        <f t="shared" si="21"/>
        <v>1.38412607315</v>
      </c>
      <c r="Z168" s="28">
        <f t="shared" si="22"/>
        <v>13841.2607315</v>
      </c>
      <c r="AA168" s="24" t="s">
        <v>50</v>
      </c>
    </row>
    <row r="169" spans="1:27" x14ac:dyDescent="0.2">
      <c r="A169" s="37">
        <v>43319</v>
      </c>
      <c r="B169" s="22" t="s">
        <v>46</v>
      </c>
      <c r="C169" s="26"/>
      <c r="D169" s="22" t="str">
        <f t="shared" si="23"/>
        <v>Tue</v>
      </c>
      <c r="E169" s="26"/>
      <c r="F169" s="26" t="s">
        <v>47</v>
      </c>
      <c r="G169" s="26" t="s">
        <v>48</v>
      </c>
      <c r="H169" s="31">
        <v>22</v>
      </c>
      <c r="I169" s="24" t="s">
        <v>59</v>
      </c>
      <c r="J169" s="26"/>
      <c r="K169" s="58">
        <v>1.5</v>
      </c>
      <c r="L169" s="27">
        <v>3.1646374819999998</v>
      </c>
      <c r="M169" s="26"/>
      <c r="N169" s="26"/>
      <c r="O169" s="26"/>
      <c r="P169" s="26"/>
      <c r="Q169" s="26"/>
      <c r="R169" s="22">
        <f t="shared" si="24"/>
        <v>1.87</v>
      </c>
      <c r="S169" s="24" t="s">
        <v>53</v>
      </c>
      <c r="T169" s="27" t="str">
        <f t="shared" si="18"/>
        <v>0.00</v>
      </c>
      <c r="U169" s="27">
        <f t="shared" si="19"/>
        <v>-3.1646374819999998</v>
      </c>
      <c r="V169" s="27">
        <f t="shared" si="25"/>
        <v>135.24796983300001</v>
      </c>
      <c r="W169" s="27">
        <f t="shared" si="26"/>
        <v>968.3420301670003</v>
      </c>
      <c r="X169" s="35">
        <f t="shared" si="20"/>
        <v>0.13966962666040134</v>
      </c>
      <c r="Y169" s="34">
        <f t="shared" si="21"/>
        <v>1.35247969833</v>
      </c>
      <c r="Z169" s="28">
        <f t="shared" si="22"/>
        <v>13524.796983300001</v>
      </c>
      <c r="AA169" s="24" t="s">
        <v>53</v>
      </c>
    </row>
    <row r="170" spans="1:27" x14ac:dyDescent="0.2">
      <c r="A170" s="37">
        <v>43319</v>
      </c>
      <c r="B170" s="22" t="s">
        <v>46</v>
      </c>
      <c r="C170" s="26"/>
      <c r="D170" s="22" t="str">
        <f t="shared" si="23"/>
        <v>Tue</v>
      </c>
      <c r="E170" s="26"/>
      <c r="F170" s="26" t="s">
        <v>47</v>
      </c>
      <c r="G170" s="26" t="s">
        <v>48</v>
      </c>
      <c r="H170" s="31">
        <v>22</v>
      </c>
      <c r="I170" s="53" t="s">
        <v>62</v>
      </c>
      <c r="J170" s="26"/>
      <c r="K170" s="58">
        <v>7.5</v>
      </c>
      <c r="L170" s="27">
        <v>15.59629318</v>
      </c>
      <c r="M170" s="26"/>
      <c r="N170" s="26"/>
      <c r="O170" s="26"/>
      <c r="P170" s="26"/>
      <c r="Q170" s="26"/>
      <c r="R170" s="22">
        <f t="shared" si="24"/>
        <v>1.87</v>
      </c>
      <c r="S170" s="24" t="s">
        <v>50</v>
      </c>
      <c r="T170" s="27">
        <f t="shared" si="18"/>
        <v>29.17</v>
      </c>
      <c r="U170" s="27">
        <f t="shared" si="19"/>
        <v>13.573706820000002</v>
      </c>
      <c r="V170" s="27">
        <f t="shared" si="25"/>
        <v>148.82167665300003</v>
      </c>
      <c r="W170" s="27">
        <f t="shared" si="26"/>
        <v>983.93832334700028</v>
      </c>
      <c r="X170" s="35">
        <f t="shared" si="20"/>
        <v>0.15125102165627904</v>
      </c>
      <c r="Y170" s="34">
        <f t="shared" si="21"/>
        <v>1.4882167665300003</v>
      </c>
      <c r="Z170" s="28">
        <f t="shared" si="22"/>
        <v>14882.167665300003</v>
      </c>
      <c r="AA170" s="24" t="s">
        <v>50</v>
      </c>
    </row>
    <row r="171" spans="1:27" x14ac:dyDescent="0.2">
      <c r="A171" s="37">
        <v>43319</v>
      </c>
      <c r="B171" s="22" t="s">
        <v>46</v>
      </c>
      <c r="C171" s="26"/>
      <c r="D171" s="22" t="str">
        <f t="shared" si="23"/>
        <v>Tue</v>
      </c>
      <c r="E171" s="26"/>
      <c r="F171" s="26" t="s">
        <v>47</v>
      </c>
      <c r="G171" s="26" t="s">
        <v>48</v>
      </c>
      <c r="H171" s="31">
        <v>22</v>
      </c>
      <c r="I171" s="53" t="s">
        <v>52</v>
      </c>
      <c r="J171" s="26"/>
      <c r="K171" s="58">
        <v>4.5</v>
      </c>
      <c r="L171" s="27">
        <v>10.72773984</v>
      </c>
      <c r="M171" s="26"/>
      <c r="N171" s="26"/>
      <c r="O171" s="26"/>
      <c r="P171" s="26"/>
      <c r="Q171" s="26"/>
      <c r="R171" s="22">
        <f t="shared" si="24"/>
        <v>1.87</v>
      </c>
      <c r="S171" s="24" t="s">
        <v>50</v>
      </c>
      <c r="T171" s="27">
        <f t="shared" si="18"/>
        <v>20.059999999999999</v>
      </c>
      <c r="U171" s="27">
        <f t="shared" si="19"/>
        <v>9.3322601599999988</v>
      </c>
      <c r="V171" s="27">
        <f t="shared" si="25"/>
        <v>158.15393681300003</v>
      </c>
      <c r="W171" s="27">
        <f t="shared" si="26"/>
        <v>994.6660631870003</v>
      </c>
      <c r="X171" s="35">
        <f t="shared" si="20"/>
        <v>0.15900204366705795</v>
      </c>
      <c r="Y171" s="34">
        <f t="shared" si="21"/>
        <v>1.5815393681300003</v>
      </c>
      <c r="Z171" s="28">
        <f t="shared" si="22"/>
        <v>15815.393681300004</v>
      </c>
      <c r="AA171" s="24" t="s">
        <v>50</v>
      </c>
    </row>
    <row r="172" spans="1:27" x14ac:dyDescent="0.2">
      <c r="A172" s="37">
        <v>43326</v>
      </c>
      <c r="B172" s="22" t="s">
        <v>46</v>
      </c>
      <c r="C172" s="26"/>
      <c r="D172" s="22" t="str">
        <f t="shared" si="23"/>
        <v>Tue</v>
      </c>
      <c r="E172" s="26"/>
      <c r="F172" s="26" t="s">
        <v>47</v>
      </c>
      <c r="G172" s="26" t="s">
        <v>48</v>
      </c>
      <c r="H172" s="31">
        <v>23</v>
      </c>
      <c r="I172" s="53" t="s">
        <v>55</v>
      </c>
      <c r="J172" s="26"/>
      <c r="K172" s="58">
        <v>1.5</v>
      </c>
      <c r="L172" s="27">
        <v>5.3589216740000003</v>
      </c>
      <c r="M172" s="26"/>
      <c r="N172" s="26"/>
      <c r="O172" s="26"/>
      <c r="P172" s="26"/>
      <c r="Q172" s="26"/>
      <c r="R172" s="22">
        <f t="shared" si="24"/>
        <v>1.87</v>
      </c>
      <c r="S172" s="24" t="s">
        <v>50</v>
      </c>
      <c r="T172" s="27">
        <f t="shared" si="18"/>
        <v>10.02</v>
      </c>
      <c r="U172" s="27">
        <f t="shared" si="19"/>
        <v>4.6610783259999993</v>
      </c>
      <c r="V172" s="27">
        <f t="shared" si="25"/>
        <v>162.81501513900002</v>
      </c>
      <c r="W172" s="27">
        <f t="shared" si="26"/>
        <v>1000.0249848610003</v>
      </c>
      <c r="X172" s="35">
        <f t="shared" si="20"/>
        <v>0.16281094733011164</v>
      </c>
      <c r="Y172" s="34">
        <f t="shared" si="21"/>
        <v>1.6281501513900003</v>
      </c>
      <c r="Z172" s="28">
        <f t="shared" si="22"/>
        <v>16281.501513900002</v>
      </c>
      <c r="AA172" s="24" t="s">
        <v>50</v>
      </c>
    </row>
    <row r="173" spans="1:27" x14ac:dyDescent="0.2">
      <c r="A173" s="37">
        <v>43326</v>
      </c>
      <c r="B173" s="22" t="s">
        <v>46</v>
      </c>
      <c r="C173" s="26"/>
      <c r="D173" s="22" t="str">
        <f t="shared" si="23"/>
        <v>Tue</v>
      </c>
      <c r="E173" s="26"/>
      <c r="F173" s="26" t="s">
        <v>47</v>
      </c>
      <c r="G173" s="26" t="s">
        <v>48</v>
      </c>
      <c r="H173" s="31">
        <v>23</v>
      </c>
      <c r="I173" s="53" t="s">
        <v>62</v>
      </c>
      <c r="J173" s="26"/>
      <c r="K173" s="58">
        <v>6.5</v>
      </c>
      <c r="L173" s="27">
        <v>4.707478998</v>
      </c>
      <c r="M173" s="26"/>
      <c r="N173" s="26"/>
      <c r="O173" s="26"/>
      <c r="P173" s="26"/>
      <c r="Q173" s="26"/>
      <c r="R173" s="22">
        <f t="shared" si="24"/>
        <v>1.87</v>
      </c>
      <c r="S173" s="24" t="s">
        <v>50</v>
      </c>
      <c r="T173" s="27">
        <f t="shared" si="18"/>
        <v>8.8000000000000007</v>
      </c>
      <c r="U173" s="27">
        <f t="shared" si="19"/>
        <v>4.0925210020000007</v>
      </c>
      <c r="V173" s="27">
        <f t="shared" si="25"/>
        <v>166.90753614100004</v>
      </c>
      <c r="W173" s="27">
        <f t="shared" si="26"/>
        <v>1004.7324638590004</v>
      </c>
      <c r="X173" s="35">
        <f t="shared" si="20"/>
        <v>0.16612137274826136</v>
      </c>
      <c r="Y173" s="34">
        <f t="shared" si="21"/>
        <v>1.6690753614100005</v>
      </c>
      <c r="Z173" s="28">
        <f t="shared" si="22"/>
        <v>16690.753614100002</v>
      </c>
      <c r="AA173" s="24" t="s">
        <v>50</v>
      </c>
    </row>
    <row r="174" spans="1:27" x14ac:dyDescent="0.2">
      <c r="A174" s="37">
        <v>43326</v>
      </c>
      <c r="B174" s="22" t="s">
        <v>46</v>
      </c>
      <c r="C174" s="26"/>
      <c r="D174" s="22" t="str">
        <f t="shared" si="23"/>
        <v>Tue</v>
      </c>
      <c r="E174" s="26"/>
      <c r="F174" s="26" t="s">
        <v>47</v>
      </c>
      <c r="G174" s="26" t="s">
        <v>48</v>
      </c>
      <c r="H174" s="31">
        <v>23</v>
      </c>
      <c r="I174" s="24" t="s">
        <v>54</v>
      </c>
      <c r="J174" s="26"/>
      <c r="K174" s="58">
        <v>-2.5</v>
      </c>
      <c r="L174" s="27">
        <v>6.6208718859999998</v>
      </c>
      <c r="M174" s="26"/>
      <c r="N174" s="26"/>
      <c r="O174" s="26"/>
      <c r="P174" s="26"/>
      <c r="Q174" s="26"/>
      <c r="R174" s="22">
        <f t="shared" si="24"/>
        <v>1.87</v>
      </c>
      <c r="S174" s="24" t="s">
        <v>53</v>
      </c>
      <c r="T174" s="27" t="str">
        <f t="shared" si="18"/>
        <v>0.00</v>
      </c>
      <c r="U174" s="27">
        <f t="shared" si="19"/>
        <v>-6.6208718859999998</v>
      </c>
      <c r="V174" s="27">
        <f t="shared" si="25"/>
        <v>160.28666425500003</v>
      </c>
      <c r="W174" s="27">
        <f t="shared" si="26"/>
        <v>1011.3533357450004</v>
      </c>
      <c r="X174" s="35">
        <f t="shared" si="20"/>
        <v>0.15848730467371913</v>
      </c>
      <c r="Y174" s="34">
        <f t="shared" si="21"/>
        <v>1.6028666425500004</v>
      </c>
      <c r="Z174" s="28">
        <f t="shared" si="22"/>
        <v>16028.666425500003</v>
      </c>
      <c r="AA174" s="24" t="s">
        <v>53</v>
      </c>
    </row>
    <row r="175" spans="1:27" x14ac:dyDescent="0.2">
      <c r="A175" s="37">
        <v>43326</v>
      </c>
      <c r="B175" s="22" t="s">
        <v>46</v>
      </c>
      <c r="C175" s="26"/>
      <c r="D175" s="22" t="str">
        <f t="shared" si="23"/>
        <v>Tue</v>
      </c>
      <c r="E175" s="26"/>
      <c r="F175" s="26" t="s">
        <v>47</v>
      </c>
      <c r="G175" s="26" t="s">
        <v>48</v>
      </c>
      <c r="H175" s="31">
        <v>23</v>
      </c>
      <c r="I175" s="24" t="s">
        <v>58</v>
      </c>
      <c r="J175" s="26"/>
      <c r="K175" s="58">
        <v>9.5</v>
      </c>
      <c r="L175" s="27">
        <v>9.1803436170000001</v>
      </c>
      <c r="M175" s="26"/>
      <c r="N175" s="26"/>
      <c r="O175" s="26"/>
      <c r="P175" s="26"/>
      <c r="Q175" s="26"/>
      <c r="R175" s="22">
        <f t="shared" si="24"/>
        <v>1.87</v>
      </c>
      <c r="S175" s="24" t="s">
        <v>53</v>
      </c>
      <c r="T175" s="27" t="str">
        <f t="shared" si="18"/>
        <v>0.00</v>
      </c>
      <c r="U175" s="27">
        <f t="shared" si="19"/>
        <v>-9.1803436170000001</v>
      </c>
      <c r="V175" s="27">
        <f t="shared" si="25"/>
        <v>151.10632063800003</v>
      </c>
      <c r="W175" s="27">
        <f t="shared" si="26"/>
        <v>1020.5336793620004</v>
      </c>
      <c r="X175" s="35">
        <f t="shared" si="20"/>
        <v>0.14806598125450016</v>
      </c>
      <c r="Y175" s="34">
        <f t="shared" si="21"/>
        <v>1.5110632063800002</v>
      </c>
      <c r="Z175" s="28">
        <f t="shared" si="22"/>
        <v>15110.632063800003</v>
      </c>
      <c r="AA175" s="24" t="s">
        <v>53</v>
      </c>
    </row>
    <row r="176" spans="1:27" x14ac:dyDescent="0.2">
      <c r="A176" s="37">
        <v>43326</v>
      </c>
      <c r="B176" s="22" t="s">
        <v>46</v>
      </c>
      <c r="C176" s="26"/>
      <c r="D176" s="22" t="str">
        <f t="shared" si="23"/>
        <v>Tue</v>
      </c>
      <c r="E176" s="26"/>
      <c r="F176" s="26" t="s">
        <v>47</v>
      </c>
      <c r="G176" s="26" t="s">
        <v>48</v>
      </c>
      <c r="H176" s="31">
        <v>23</v>
      </c>
      <c r="I176" s="53" t="s">
        <v>49</v>
      </c>
      <c r="J176" s="26"/>
      <c r="K176" s="58">
        <v>6.5</v>
      </c>
      <c r="L176" s="27">
        <v>7.1197724129999997</v>
      </c>
      <c r="M176" s="26"/>
      <c r="N176" s="26"/>
      <c r="O176" s="26"/>
      <c r="P176" s="26"/>
      <c r="Q176" s="26"/>
      <c r="R176" s="22">
        <f t="shared" si="24"/>
        <v>1.87</v>
      </c>
      <c r="S176" s="24" t="s">
        <v>50</v>
      </c>
      <c r="T176" s="27">
        <f t="shared" si="18"/>
        <v>13.31</v>
      </c>
      <c r="U176" s="27">
        <f t="shared" si="19"/>
        <v>6.1902275870000008</v>
      </c>
      <c r="V176" s="27">
        <f t="shared" si="25"/>
        <v>157.29654822500004</v>
      </c>
      <c r="W176" s="27">
        <f t="shared" si="26"/>
        <v>1027.6534517750003</v>
      </c>
      <c r="X176" s="35">
        <f t="shared" si="20"/>
        <v>0.15306380565677247</v>
      </c>
      <c r="Y176" s="34">
        <f t="shared" si="21"/>
        <v>1.5729654822500003</v>
      </c>
      <c r="Z176" s="28">
        <f t="shared" si="22"/>
        <v>15729.654822500004</v>
      </c>
      <c r="AA176" s="24" t="s">
        <v>50</v>
      </c>
    </row>
    <row r="177" spans="1:27" x14ac:dyDescent="0.2">
      <c r="A177" s="37">
        <v>43326</v>
      </c>
      <c r="B177" s="22" t="s">
        <v>46</v>
      </c>
      <c r="C177" s="26"/>
      <c r="D177" s="22" t="str">
        <f t="shared" si="23"/>
        <v>Tue</v>
      </c>
      <c r="E177" s="26"/>
      <c r="F177" s="24" t="s">
        <v>47</v>
      </c>
      <c r="G177" s="24" t="s">
        <v>48</v>
      </c>
      <c r="H177" s="31">
        <v>23</v>
      </c>
      <c r="I177" s="53" t="s">
        <v>66</v>
      </c>
      <c r="J177" s="26"/>
      <c r="K177" s="58">
        <v>6.5</v>
      </c>
      <c r="L177" s="27">
        <v>4.8325300999999996</v>
      </c>
      <c r="M177" s="26"/>
      <c r="N177" s="26"/>
      <c r="O177" s="26"/>
      <c r="P177" s="26"/>
      <c r="Q177" s="26"/>
      <c r="R177" s="22">
        <f t="shared" si="24"/>
        <v>1.87</v>
      </c>
      <c r="S177" s="24" t="s">
        <v>50</v>
      </c>
      <c r="T177" s="27">
        <f t="shared" si="18"/>
        <v>9.0399999999999991</v>
      </c>
      <c r="U177" s="27">
        <f t="shared" si="19"/>
        <v>4.2074698999999995</v>
      </c>
      <c r="V177" s="27">
        <f t="shared" si="25"/>
        <v>161.50401812500004</v>
      </c>
      <c r="W177" s="27">
        <f t="shared" si="26"/>
        <v>1032.4859818750003</v>
      </c>
      <c r="X177" s="35">
        <f t="shared" si="20"/>
        <v>0.15642248026622874</v>
      </c>
      <c r="Y177" s="34">
        <f t="shared" si="21"/>
        <v>1.6150401812500004</v>
      </c>
      <c r="Z177" s="28">
        <f t="shared" si="22"/>
        <v>16150.401812500004</v>
      </c>
      <c r="AA177" s="24" t="s">
        <v>50</v>
      </c>
    </row>
    <row r="178" spans="1:27" x14ac:dyDescent="0.2">
      <c r="A178" s="37">
        <v>43333</v>
      </c>
      <c r="B178" s="22" t="s">
        <v>46</v>
      </c>
      <c r="C178" s="26"/>
      <c r="D178" s="22" t="str">
        <f t="shared" si="23"/>
        <v>Tue</v>
      </c>
      <c r="E178" s="26"/>
      <c r="F178" s="24" t="s">
        <v>47</v>
      </c>
      <c r="G178" s="24" t="s">
        <v>48</v>
      </c>
      <c r="H178" s="31">
        <v>24</v>
      </c>
      <c r="I178" s="53" t="s">
        <v>51</v>
      </c>
      <c r="J178" s="26"/>
      <c r="K178" s="58">
        <v>4.5</v>
      </c>
      <c r="L178" s="27">
        <v>3.475308675</v>
      </c>
      <c r="M178" s="26"/>
      <c r="N178" s="26"/>
      <c r="O178" s="26"/>
      <c r="P178" s="26"/>
      <c r="Q178" s="26"/>
      <c r="R178" s="22">
        <f t="shared" si="24"/>
        <v>1.87</v>
      </c>
      <c r="S178" s="24" t="s">
        <v>50</v>
      </c>
      <c r="T178" s="27">
        <f t="shared" si="18"/>
        <v>6.5</v>
      </c>
      <c r="U178" s="27">
        <f t="shared" si="19"/>
        <v>3.024691325</v>
      </c>
      <c r="V178" s="27">
        <f t="shared" si="25"/>
        <v>164.52870945000004</v>
      </c>
      <c r="W178" s="27">
        <f t="shared" si="26"/>
        <v>1035.9612905500003</v>
      </c>
      <c r="X178" s="35">
        <f t="shared" si="20"/>
        <v>0.15881742971559334</v>
      </c>
      <c r="Y178" s="34">
        <f t="shared" si="21"/>
        <v>1.6452870945000004</v>
      </c>
      <c r="Z178" s="28">
        <f t="shared" si="22"/>
        <v>16452.870945000002</v>
      </c>
      <c r="AA178" s="24" t="s">
        <v>50</v>
      </c>
    </row>
    <row r="179" spans="1:27" x14ac:dyDescent="0.2">
      <c r="A179" s="37">
        <v>43333</v>
      </c>
      <c r="B179" s="22" t="s">
        <v>46</v>
      </c>
      <c r="C179" s="26"/>
      <c r="D179" s="22" t="str">
        <f t="shared" si="23"/>
        <v>Tue</v>
      </c>
      <c r="E179" s="26"/>
      <c r="F179" s="24" t="s">
        <v>47</v>
      </c>
      <c r="G179" s="24" t="s">
        <v>48</v>
      </c>
      <c r="H179" s="31">
        <v>24</v>
      </c>
      <c r="I179" s="53" t="s">
        <v>66</v>
      </c>
      <c r="J179" s="26"/>
      <c r="K179" s="58">
        <v>6.5</v>
      </c>
      <c r="L179" s="27">
        <v>9.6914039140000003</v>
      </c>
      <c r="M179" s="26"/>
      <c r="N179" s="26"/>
      <c r="O179" s="26"/>
      <c r="P179" s="26"/>
      <c r="Q179" s="26"/>
      <c r="R179" s="22">
        <f t="shared" si="24"/>
        <v>1.87</v>
      </c>
      <c r="S179" s="24" t="s">
        <v>50</v>
      </c>
      <c r="T179" s="27">
        <f t="shared" si="18"/>
        <v>18.12</v>
      </c>
      <c r="U179" s="27">
        <f t="shared" si="19"/>
        <v>8.4285960860000007</v>
      </c>
      <c r="V179" s="27">
        <f t="shared" si="25"/>
        <v>172.95730553600004</v>
      </c>
      <c r="W179" s="27">
        <f t="shared" si="26"/>
        <v>1045.6526944640002</v>
      </c>
      <c r="X179" s="35">
        <f t="shared" si="20"/>
        <v>0.16540607263930751</v>
      </c>
      <c r="Y179" s="34">
        <f t="shared" si="21"/>
        <v>1.7295730553600004</v>
      </c>
      <c r="Z179" s="28">
        <f t="shared" si="22"/>
        <v>17295.730553600002</v>
      </c>
      <c r="AA179" s="24" t="s">
        <v>50</v>
      </c>
    </row>
    <row r="180" spans="1:27" x14ac:dyDescent="0.2">
      <c r="A180" s="37">
        <v>43333</v>
      </c>
      <c r="B180" s="22" t="s">
        <v>46</v>
      </c>
      <c r="C180" s="26"/>
      <c r="D180" s="22" t="str">
        <f t="shared" si="23"/>
        <v>Tue</v>
      </c>
      <c r="E180" s="26"/>
      <c r="F180" s="24" t="s">
        <v>47</v>
      </c>
      <c r="G180" s="24" t="s">
        <v>48</v>
      </c>
      <c r="H180" s="31">
        <v>24</v>
      </c>
      <c r="I180" s="53" t="s">
        <v>62</v>
      </c>
      <c r="J180" s="26"/>
      <c r="K180" s="58">
        <v>6.5</v>
      </c>
      <c r="L180" s="27">
        <v>10.87401489</v>
      </c>
      <c r="M180" s="26"/>
      <c r="N180" s="26"/>
      <c r="O180" s="26"/>
      <c r="P180" s="26"/>
      <c r="Q180" s="26"/>
      <c r="R180" s="22">
        <f t="shared" si="24"/>
        <v>1.87</v>
      </c>
      <c r="S180" s="24" t="s">
        <v>50</v>
      </c>
      <c r="T180" s="27">
        <f t="shared" si="18"/>
        <v>20.329999999999998</v>
      </c>
      <c r="U180" s="27">
        <f t="shared" si="19"/>
        <v>9.4559851099999985</v>
      </c>
      <c r="V180" s="27">
        <f t="shared" si="25"/>
        <v>182.41329064600004</v>
      </c>
      <c r="W180" s="27">
        <f t="shared" si="26"/>
        <v>1056.5267093540001</v>
      </c>
      <c r="X180" s="35">
        <f t="shared" si="20"/>
        <v>0.17265374271279363</v>
      </c>
      <c r="Y180" s="34">
        <f t="shared" si="21"/>
        <v>1.8241329064600003</v>
      </c>
      <c r="Z180" s="28">
        <f t="shared" si="22"/>
        <v>18241.329064600002</v>
      </c>
      <c r="AA180" s="24" t="s">
        <v>50</v>
      </c>
    </row>
    <row r="181" spans="1:27" x14ac:dyDescent="0.2">
      <c r="A181" s="37">
        <v>43333</v>
      </c>
      <c r="B181" s="22" t="s">
        <v>46</v>
      </c>
      <c r="C181" s="26"/>
      <c r="D181" s="22" t="str">
        <f t="shared" si="23"/>
        <v>Tue</v>
      </c>
      <c r="E181" s="26"/>
      <c r="F181" s="24" t="s">
        <v>47</v>
      </c>
      <c r="G181" s="24" t="s">
        <v>48</v>
      </c>
      <c r="H181" s="31">
        <v>24</v>
      </c>
      <c r="I181" s="53" t="s">
        <v>49</v>
      </c>
      <c r="J181" s="26"/>
      <c r="K181" s="58">
        <v>4.5</v>
      </c>
      <c r="L181" s="27">
        <v>2.7562336190000001</v>
      </c>
      <c r="M181" s="26"/>
      <c r="N181" s="26"/>
      <c r="O181" s="26"/>
      <c r="P181" s="26"/>
      <c r="Q181" s="26"/>
      <c r="R181" s="22">
        <f t="shared" si="24"/>
        <v>1.87</v>
      </c>
      <c r="S181" s="24" t="s">
        <v>50</v>
      </c>
      <c r="T181" s="27">
        <f t="shared" si="18"/>
        <v>5.15</v>
      </c>
      <c r="U181" s="27">
        <f t="shared" si="19"/>
        <v>2.3937663810000003</v>
      </c>
      <c r="V181" s="27">
        <f t="shared" si="25"/>
        <v>184.80705702700004</v>
      </c>
      <c r="W181" s="27">
        <f t="shared" si="26"/>
        <v>1059.2829429730002</v>
      </c>
      <c r="X181" s="35">
        <f t="shared" si="20"/>
        <v>0.17446429988603199</v>
      </c>
      <c r="Y181" s="34">
        <f t="shared" si="21"/>
        <v>1.8480705702700004</v>
      </c>
      <c r="Z181" s="28">
        <f t="shared" si="22"/>
        <v>18480.705702700005</v>
      </c>
      <c r="AA181" s="24" t="s">
        <v>50</v>
      </c>
    </row>
    <row r="182" spans="1:27" x14ac:dyDescent="0.2">
      <c r="A182" s="37">
        <v>43340</v>
      </c>
      <c r="B182" s="22" t="s">
        <v>46</v>
      </c>
      <c r="C182" s="26"/>
      <c r="D182" s="22" t="str">
        <f t="shared" si="23"/>
        <v>Tue</v>
      </c>
      <c r="E182" s="26"/>
      <c r="F182" s="24" t="s">
        <v>47</v>
      </c>
      <c r="G182" s="24" t="s">
        <v>48</v>
      </c>
      <c r="H182" s="31">
        <v>25</v>
      </c>
      <c r="I182" s="24" t="s">
        <v>65</v>
      </c>
      <c r="J182" s="26"/>
      <c r="K182" s="58">
        <v>2.5</v>
      </c>
      <c r="L182" s="27">
        <v>4.3438347540000004</v>
      </c>
      <c r="M182" s="26"/>
      <c r="N182" s="26"/>
      <c r="O182" s="26"/>
      <c r="P182" s="26"/>
      <c r="Q182" s="26"/>
      <c r="R182" s="22">
        <f t="shared" si="24"/>
        <v>1.87</v>
      </c>
      <c r="S182" s="24" t="s">
        <v>53</v>
      </c>
      <c r="T182" s="27" t="str">
        <f t="shared" si="18"/>
        <v>0.00</v>
      </c>
      <c r="U182" s="27">
        <f t="shared" si="19"/>
        <v>-4.3438347540000004</v>
      </c>
      <c r="V182" s="27">
        <f t="shared" si="25"/>
        <v>180.46322227300004</v>
      </c>
      <c r="W182" s="27">
        <f t="shared" si="26"/>
        <v>1063.6267777270002</v>
      </c>
      <c r="X182" s="35">
        <f t="shared" si="20"/>
        <v>0.16966780646370613</v>
      </c>
      <c r="Y182" s="34">
        <f t="shared" si="21"/>
        <v>1.8046322227300005</v>
      </c>
      <c r="Z182" s="28">
        <f t="shared" si="22"/>
        <v>18046.322227300003</v>
      </c>
      <c r="AA182" s="24" t="s">
        <v>53</v>
      </c>
    </row>
    <row r="183" spans="1:27" x14ac:dyDescent="0.2">
      <c r="A183" s="37">
        <v>43340</v>
      </c>
      <c r="B183" s="22" t="s">
        <v>46</v>
      </c>
      <c r="C183" s="26"/>
      <c r="D183" s="22" t="str">
        <f t="shared" si="23"/>
        <v>Tue</v>
      </c>
      <c r="E183" s="26"/>
      <c r="F183" s="24" t="s">
        <v>47</v>
      </c>
      <c r="G183" s="24" t="s">
        <v>48</v>
      </c>
      <c r="H183" s="31">
        <v>25</v>
      </c>
      <c r="I183" s="53" t="s">
        <v>62</v>
      </c>
      <c r="J183" s="26"/>
      <c r="K183" s="58">
        <v>4.5</v>
      </c>
      <c r="L183" s="27">
        <v>7.5014295029999998</v>
      </c>
      <c r="M183" s="26"/>
      <c r="N183" s="26"/>
      <c r="O183" s="26"/>
      <c r="P183" s="26"/>
      <c r="Q183" s="26"/>
      <c r="R183" s="22">
        <f t="shared" si="24"/>
        <v>1.87</v>
      </c>
      <c r="S183" s="24" t="s">
        <v>50</v>
      </c>
      <c r="T183" s="27">
        <f t="shared" si="18"/>
        <v>14.03</v>
      </c>
      <c r="U183" s="27">
        <f t="shared" si="19"/>
        <v>6.5285704969999996</v>
      </c>
      <c r="V183" s="27">
        <f t="shared" si="25"/>
        <v>186.99179277000005</v>
      </c>
      <c r="W183" s="27">
        <f t="shared" si="26"/>
        <v>1071.1282072300003</v>
      </c>
      <c r="X183" s="35">
        <f t="shared" si="20"/>
        <v>0.17457461348494563</v>
      </c>
      <c r="Y183" s="34">
        <f t="shared" si="21"/>
        <v>1.8699179277000004</v>
      </c>
      <c r="Z183" s="28">
        <f t="shared" si="22"/>
        <v>18699.179277000003</v>
      </c>
      <c r="AA183" s="24" t="s">
        <v>50</v>
      </c>
    </row>
    <row r="184" spans="1:27" x14ac:dyDescent="0.2">
      <c r="A184" s="37">
        <v>43340</v>
      </c>
      <c r="B184" s="22" t="s">
        <v>46</v>
      </c>
      <c r="C184" s="26"/>
      <c r="D184" s="22" t="str">
        <f t="shared" si="23"/>
        <v>Tue</v>
      </c>
      <c r="E184" s="26"/>
      <c r="F184" s="24" t="s">
        <v>47</v>
      </c>
      <c r="G184" s="24" t="s">
        <v>48</v>
      </c>
      <c r="H184" s="31">
        <v>25</v>
      </c>
      <c r="I184" s="24" t="s">
        <v>49</v>
      </c>
      <c r="J184" s="26"/>
      <c r="K184" s="58">
        <v>5.5</v>
      </c>
      <c r="L184" s="27">
        <v>10.085238179999999</v>
      </c>
      <c r="M184" s="26"/>
      <c r="N184" s="26"/>
      <c r="O184" s="26"/>
      <c r="P184" s="26"/>
      <c r="Q184" s="26"/>
      <c r="R184" s="22">
        <f t="shared" si="24"/>
        <v>1.87</v>
      </c>
      <c r="S184" s="24" t="s">
        <v>53</v>
      </c>
      <c r="T184" s="27" t="str">
        <f t="shared" si="18"/>
        <v>0.00</v>
      </c>
      <c r="U184" s="27">
        <f t="shared" si="19"/>
        <v>-10.085238179999999</v>
      </c>
      <c r="V184" s="27">
        <f t="shared" si="25"/>
        <v>176.90655459000004</v>
      </c>
      <c r="W184" s="27">
        <f t="shared" si="26"/>
        <v>1081.2134454100003</v>
      </c>
      <c r="X184" s="35">
        <f t="shared" si="20"/>
        <v>0.16361853003309296</v>
      </c>
      <c r="Y184" s="34">
        <f t="shared" si="21"/>
        <v>1.7690655459000004</v>
      </c>
      <c r="Z184" s="28">
        <f t="shared" si="22"/>
        <v>17690.655459000005</v>
      </c>
      <c r="AA184" s="24" t="s">
        <v>53</v>
      </c>
    </row>
    <row r="185" spans="1:27" x14ac:dyDescent="0.2">
      <c r="A185" s="37">
        <v>43564</v>
      </c>
      <c r="B185" s="22" t="s">
        <v>46</v>
      </c>
      <c r="C185" s="26"/>
      <c r="D185" s="22" t="str">
        <f t="shared" si="23"/>
        <v>Tue</v>
      </c>
      <c r="E185" s="26"/>
      <c r="F185" s="24" t="s">
        <v>47</v>
      </c>
      <c r="G185" s="24" t="s">
        <v>48</v>
      </c>
      <c r="H185" s="31">
        <v>5</v>
      </c>
      <c r="I185" s="53" t="s">
        <v>54</v>
      </c>
      <c r="J185" s="26"/>
      <c r="K185" s="58">
        <v>6.5</v>
      </c>
      <c r="L185" s="27">
        <v>2.181</v>
      </c>
      <c r="M185" s="26"/>
      <c r="N185" s="26"/>
      <c r="O185" s="26"/>
      <c r="P185" s="26"/>
      <c r="Q185" s="26"/>
      <c r="R185" s="22">
        <f t="shared" si="24"/>
        <v>1.87</v>
      </c>
      <c r="S185" s="24" t="s">
        <v>50</v>
      </c>
      <c r="T185" s="27">
        <f t="shared" si="18"/>
        <v>4.08</v>
      </c>
      <c r="U185" s="27">
        <f t="shared" si="19"/>
        <v>1.899</v>
      </c>
      <c r="V185" s="27">
        <f t="shared" si="25"/>
        <v>178.80555459000004</v>
      </c>
      <c r="W185" s="27">
        <f t="shared" si="26"/>
        <v>1083.3944454100003</v>
      </c>
      <c r="X185" s="35">
        <f t="shared" si="20"/>
        <v>0.16504197095300113</v>
      </c>
      <c r="Y185" s="34">
        <f t="shared" si="21"/>
        <v>1.7880555459000005</v>
      </c>
      <c r="Z185" s="28">
        <f t="shared" si="22"/>
        <v>17880.555459000003</v>
      </c>
      <c r="AA185" s="24" t="s">
        <v>50</v>
      </c>
    </row>
    <row r="186" spans="1:27" x14ac:dyDescent="0.2">
      <c r="A186" s="37">
        <v>43564</v>
      </c>
      <c r="B186" s="22" t="s">
        <v>46</v>
      </c>
      <c r="C186" s="26"/>
      <c r="D186" s="22" t="str">
        <f t="shared" si="23"/>
        <v>Tue</v>
      </c>
      <c r="E186" s="26"/>
      <c r="F186" s="26" t="s">
        <v>47</v>
      </c>
      <c r="G186" s="26" t="s">
        <v>48</v>
      </c>
      <c r="H186" s="31">
        <v>5</v>
      </c>
      <c r="I186" s="53" t="s">
        <v>61</v>
      </c>
      <c r="J186" s="26"/>
      <c r="K186" s="58">
        <v>7.5</v>
      </c>
      <c r="L186" s="27">
        <v>6.8319999999999999</v>
      </c>
      <c r="M186" s="26"/>
      <c r="N186" s="26"/>
      <c r="O186" s="26"/>
      <c r="P186" s="26"/>
      <c r="Q186" s="26"/>
      <c r="R186" s="22">
        <f t="shared" si="24"/>
        <v>1.87</v>
      </c>
      <c r="S186" s="24" t="s">
        <v>50</v>
      </c>
      <c r="T186" s="27">
        <f t="shared" si="18"/>
        <v>12.78</v>
      </c>
      <c r="U186" s="27">
        <f t="shared" si="19"/>
        <v>5.9479999999999995</v>
      </c>
      <c r="V186" s="27">
        <f t="shared" si="25"/>
        <v>184.75355459000005</v>
      </c>
      <c r="W186" s="27">
        <f t="shared" si="26"/>
        <v>1090.2264454100005</v>
      </c>
      <c r="X186" s="35">
        <f t="shared" si="20"/>
        <v>0.16946346822519054</v>
      </c>
      <c r="Y186" s="34">
        <f t="shared" si="21"/>
        <v>1.8475355459000005</v>
      </c>
      <c r="Z186" s="28">
        <f t="shared" si="22"/>
        <v>18475.355459000006</v>
      </c>
      <c r="AA186" s="24" t="s">
        <v>50</v>
      </c>
    </row>
    <row r="187" spans="1:27" x14ac:dyDescent="0.2">
      <c r="A187" s="37">
        <v>43564</v>
      </c>
      <c r="B187" s="22" t="s">
        <v>46</v>
      </c>
      <c r="C187" s="26"/>
      <c r="D187" s="22" t="str">
        <f t="shared" si="23"/>
        <v>Tue</v>
      </c>
      <c r="E187" s="26"/>
      <c r="F187" s="26" t="s">
        <v>47</v>
      </c>
      <c r="G187" s="26" t="s">
        <v>48</v>
      </c>
      <c r="H187" s="31">
        <v>5</v>
      </c>
      <c r="I187" s="53" t="s">
        <v>51</v>
      </c>
      <c r="J187" s="26"/>
      <c r="K187" s="58">
        <v>4.5</v>
      </c>
      <c r="L187" s="27">
        <v>3.6579999999999999</v>
      </c>
      <c r="M187" s="26"/>
      <c r="N187" s="26"/>
      <c r="O187" s="26"/>
      <c r="P187" s="26"/>
      <c r="Q187" s="26"/>
      <c r="R187" s="22">
        <f t="shared" si="24"/>
        <v>1.87</v>
      </c>
      <c r="S187" s="24" t="s">
        <v>50</v>
      </c>
      <c r="T187" s="27">
        <f t="shared" si="18"/>
        <v>6.84</v>
      </c>
      <c r="U187" s="27">
        <f t="shared" si="19"/>
        <v>3.1819999999999999</v>
      </c>
      <c r="V187" s="27">
        <f t="shared" si="25"/>
        <v>187.93555459000004</v>
      </c>
      <c r="W187" s="27">
        <f t="shared" si="26"/>
        <v>1093.8844454100004</v>
      </c>
      <c r="X187" s="35">
        <f t="shared" si="20"/>
        <v>0.17180567415378106</v>
      </c>
      <c r="Y187" s="34">
        <f t="shared" si="21"/>
        <v>1.8793555459000004</v>
      </c>
      <c r="Z187" s="28">
        <f t="shared" si="22"/>
        <v>18793.555459000003</v>
      </c>
      <c r="AA187" s="24" t="s">
        <v>50</v>
      </c>
    </row>
    <row r="188" spans="1:27" x14ac:dyDescent="0.2">
      <c r="A188" s="37">
        <v>43564</v>
      </c>
      <c r="B188" s="22" t="s">
        <v>46</v>
      </c>
      <c r="C188" s="26"/>
      <c r="D188" s="22" t="str">
        <f t="shared" si="23"/>
        <v>Tue</v>
      </c>
      <c r="E188" s="26"/>
      <c r="F188" s="26" t="s">
        <v>47</v>
      </c>
      <c r="G188" s="26" t="s">
        <v>48</v>
      </c>
      <c r="H188" s="31">
        <v>5</v>
      </c>
      <c r="I188" s="24" t="s">
        <v>63</v>
      </c>
      <c r="J188" s="26"/>
      <c r="K188" s="58">
        <v>4.5</v>
      </c>
      <c r="L188" s="27">
        <v>4.7629999999999999</v>
      </c>
      <c r="M188" s="26"/>
      <c r="N188" s="26"/>
      <c r="O188" s="26"/>
      <c r="P188" s="26"/>
      <c r="Q188" s="26"/>
      <c r="R188" s="22">
        <f t="shared" si="24"/>
        <v>1.87</v>
      </c>
      <c r="S188" s="24" t="s">
        <v>53</v>
      </c>
      <c r="T188" s="27" t="str">
        <f t="shared" si="18"/>
        <v>0.00</v>
      </c>
      <c r="U188" s="27">
        <f t="shared" si="19"/>
        <v>-4.7629999999999999</v>
      </c>
      <c r="V188" s="27">
        <f t="shared" si="25"/>
        <v>183.17255459000003</v>
      </c>
      <c r="W188" s="27">
        <f t="shared" si="26"/>
        <v>1098.6474454100003</v>
      </c>
      <c r="X188" s="35">
        <f t="shared" si="20"/>
        <v>0.16672550903865482</v>
      </c>
      <c r="Y188" s="34">
        <f t="shared" si="21"/>
        <v>1.8317255459000004</v>
      </c>
      <c r="Z188" s="28">
        <f t="shared" si="22"/>
        <v>18317.255459000004</v>
      </c>
      <c r="AA188" s="24" t="s">
        <v>53</v>
      </c>
    </row>
    <row r="189" spans="1:27" x14ac:dyDescent="0.2">
      <c r="A189" s="37">
        <v>43564</v>
      </c>
      <c r="B189" s="22" t="s">
        <v>46</v>
      </c>
      <c r="C189" s="26"/>
      <c r="D189" s="22" t="str">
        <f t="shared" si="23"/>
        <v>Tue</v>
      </c>
      <c r="E189" s="26"/>
      <c r="F189" s="26" t="s">
        <v>47</v>
      </c>
      <c r="G189" s="26" t="s">
        <v>48</v>
      </c>
      <c r="H189" s="31">
        <v>5</v>
      </c>
      <c r="I189" s="24" t="s">
        <v>52</v>
      </c>
      <c r="J189" s="26"/>
      <c r="K189" s="58">
        <v>4.5</v>
      </c>
      <c r="L189" s="27">
        <v>5.4889999999999999</v>
      </c>
      <c r="M189" s="26"/>
      <c r="N189" s="26"/>
      <c r="O189" s="26"/>
      <c r="P189" s="26"/>
      <c r="Q189" s="26"/>
      <c r="R189" s="22">
        <f t="shared" si="24"/>
        <v>1.87</v>
      </c>
      <c r="S189" s="24" t="s">
        <v>53</v>
      </c>
      <c r="T189" s="27" t="str">
        <f t="shared" si="18"/>
        <v>0.00</v>
      </c>
      <c r="U189" s="27">
        <f t="shared" si="19"/>
        <v>-5.4889999999999999</v>
      </c>
      <c r="V189" s="27">
        <f t="shared" si="25"/>
        <v>177.68355459000003</v>
      </c>
      <c r="W189" s="27">
        <f t="shared" si="26"/>
        <v>1104.1364454100003</v>
      </c>
      <c r="X189" s="35">
        <f t="shared" si="20"/>
        <v>0.16092535965880611</v>
      </c>
      <c r="Y189" s="34">
        <f t="shared" si="21"/>
        <v>1.7768355459000003</v>
      </c>
      <c r="Z189" s="28">
        <f t="shared" si="22"/>
        <v>17768.355459000002</v>
      </c>
      <c r="AA189" s="24" t="s">
        <v>53</v>
      </c>
    </row>
    <row r="190" spans="1:27" x14ac:dyDescent="0.2">
      <c r="A190" s="37">
        <v>43571</v>
      </c>
      <c r="B190" s="22" t="s">
        <v>46</v>
      </c>
      <c r="C190" s="26"/>
      <c r="D190" s="22" t="str">
        <f t="shared" si="23"/>
        <v>Tue</v>
      </c>
      <c r="E190" s="26"/>
      <c r="F190" s="26" t="s">
        <v>47</v>
      </c>
      <c r="G190" s="26" t="s">
        <v>48</v>
      </c>
      <c r="H190" s="31">
        <v>6</v>
      </c>
      <c r="I190" s="53" t="s">
        <v>49</v>
      </c>
      <c r="J190" s="26"/>
      <c r="K190" s="58">
        <v>8.5</v>
      </c>
      <c r="L190" s="27">
        <v>8.7249999999999996</v>
      </c>
      <c r="M190" s="26"/>
      <c r="N190" s="26"/>
      <c r="O190" s="26"/>
      <c r="P190" s="26"/>
      <c r="Q190" s="26"/>
      <c r="R190" s="22">
        <f t="shared" si="24"/>
        <v>1.87</v>
      </c>
      <c r="S190" s="24" t="s">
        <v>50</v>
      </c>
      <c r="T190" s="27">
        <f t="shared" si="18"/>
        <v>16.32</v>
      </c>
      <c r="U190" s="27">
        <f t="shared" si="19"/>
        <v>7.5950000000000006</v>
      </c>
      <c r="V190" s="27">
        <f t="shared" si="25"/>
        <v>185.27855459000003</v>
      </c>
      <c r="W190" s="27">
        <f t="shared" si="26"/>
        <v>1112.8614454100002</v>
      </c>
      <c r="X190" s="35">
        <f t="shared" si="20"/>
        <v>0.16648842976291603</v>
      </c>
      <c r="Y190" s="34">
        <f t="shared" si="21"/>
        <v>1.8527855459000002</v>
      </c>
      <c r="Z190" s="28">
        <f t="shared" si="22"/>
        <v>18527.855459000002</v>
      </c>
      <c r="AA190" s="24" t="s">
        <v>50</v>
      </c>
    </row>
    <row r="191" spans="1:27" x14ac:dyDescent="0.2">
      <c r="A191" s="37">
        <v>43571</v>
      </c>
      <c r="B191" s="22" t="s">
        <v>46</v>
      </c>
      <c r="C191" s="26"/>
      <c r="D191" s="22" t="str">
        <f t="shared" si="23"/>
        <v>Tue</v>
      </c>
      <c r="E191" s="26"/>
      <c r="F191" s="26" t="s">
        <v>47</v>
      </c>
      <c r="G191" s="26" t="s">
        <v>48</v>
      </c>
      <c r="H191" s="31">
        <v>6</v>
      </c>
      <c r="I191" s="24" t="s">
        <v>65</v>
      </c>
      <c r="J191" s="26"/>
      <c r="K191" s="58">
        <v>-1.5</v>
      </c>
      <c r="L191" s="27">
        <v>4.7560000000000002</v>
      </c>
      <c r="M191" s="26"/>
      <c r="N191" s="26"/>
      <c r="O191" s="26"/>
      <c r="P191" s="26"/>
      <c r="Q191" s="26"/>
      <c r="R191" s="22">
        <f t="shared" si="24"/>
        <v>1.87</v>
      </c>
      <c r="S191" s="24" t="s">
        <v>53</v>
      </c>
      <c r="T191" s="27" t="str">
        <f t="shared" si="18"/>
        <v>0.00</v>
      </c>
      <c r="U191" s="27">
        <f t="shared" si="19"/>
        <v>-4.7560000000000002</v>
      </c>
      <c r="V191" s="27">
        <f t="shared" si="25"/>
        <v>180.52255459000003</v>
      </c>
      <c r="W191" s="27">
        <f t="shared" si="26"/>
        <v>1117.6174454100003</v>
      </c>
      <c r="X191" s="35">
        <f t="shared" si="20"/>
        <v>0.16152446020898945</v>
      </c>
      <c r="Y191" s="34">
        <f t="shared" si="21"/>
        <v>1.8052255459000002</v>
      </c>
      <c r="Z191" s="28">
        <f t="shared" si="22"/>
        <v>18052.255459000004</v>
      </c>
      <c r="AA191" s="24" t="s">
        <v>53</v>
      </c>
    </row>
    <row r="192" spans="1:27" x14ac:dyDescent="0.2">
      <c r="A192" s="37">
        <v>43571</v>
      </c>
      <c r="B192" s="22" t="s">
        <v>46</v>
      </c>
      <c r="C192" s="26"/>
      <c r="D192" s="22" t="str">
        <f t="shared" si="23"/>
        <v>Tue</v>
      </c>
      <c r="E192" s="26"/>
      <c r="F192" s="24" t="s">
        <v>47</v>
      </c>
      <c r="G192" s="24" t="s">
        <v>48</v>
      </c>
      <c r="H192" s="31">
        <v>6</v>
      </c>
      <c r="I192" s="24" t="s">
        <v>61</v>
      </c>
      <c r="J192" s="26"/>
      <c r="K192" s="58">
        <v>-6.5</v>
      </c>
      <c r="L192" s="27">
        <v>4.1520000000000001</v>
      </c>
      <c r="M192" s="26"/>
      <c r="N192" s="26"/>
      <c r="O192" s="26"/>
      <c r="P192" s="26"/>
      <c r="Q192" s="26"/>
      <c r="R192" s="22">
        <f t="shared" si="24"/>
        <v>1.87</v>
      </c>
      <c r="S192" s="24" t="s">
        <v>53</v>
      </c>
      <c r="T192" s="27" t="str">
        <f t="shared" si="18"/>
        <v>0.00</v>
      </c>
      <c r="U192" s="27">
        <f t="shared" si="19"/>
        <v>-4.1520000000000001</v>
      </c>
      <c r="V192" s="27">
        <f t="shared" si="25"/>
        <v>176.37055459000004</v>
      </c>
      <c r="W192" s="27">
        <f t="shared" si="26"/>
        <v>1121.7694454100003</v>
      </c>
      <c r="X192" s="35">
        <f t="shared" si="20"/>
        <v>0.15722531515871124</v>
      </c>
      <c r="Y192" s="34">
        <f t="shared" si="21"/>
        <v>1.7637055459000004</v>
      </c>
      <c r="Z192" s="28">
        <f t="shared" si="22"/>
        <v>17637.055459000003</v>
      </c>
      <c r="AA192" s="24" t="s">
        <v>53</v>
      </c>
    </row>
    <row r="193" spans="1:27" x14ac:dyDescent="0.2">
      <c r="A193" s="37">
        <v>43571</v>
      </c>
      <c r="B193" s="22" t="s">
        <v>46</v>
      </c>
      <c r="C193" s="26"/>
      <c r="D193" s="22" t="str">
        <f t="shared" si="23"/>
        <v>Tue</v>
      </c>
      <c r="E193" s="26"/>
      <c r="F193" s="24" t="s">
        <v>47</v>
      </c>
      <c r="G193" s="24" t="s">
        <v>48</v>
      </c>
      <c r="H193" s="31">
        <v>6</v>
      </c>
      <c r="I193" s="53" t="s">
        <v>51</v>
      </c>
      <c r="J193" s="26"/>
      <c r="K193" s="58">
        <v>6.5</v>
      </c>
      <c r="L193" s="27">
        <v>5.5609999999999999</v>
      </c>
      <c r="M193" s="26"/>
      <c r="N193" s="26"/>
      <c r="O193" s="26"/>
      <c r="P193" s="26"/>
      <c r="Q193" s="26"/>
      <c r="R193" s="22">
        <f t="shared" si="24"/>
        <v>1.87</v>
      </c>
      <c r="S193" s="24" t="s">
        <v>50</v>
      </c>
      <c r="T193" s="27">
        <f t="shared" si="18"/>
        <v>10.4</v>
      </c>
      <c r="U193" s="27">
        <f t="shared" si="19"/>
        <v>4.8390000000000004</v>
      </c>
      <c r="V193" s="27">
        <f t="shared" si="25"/>
        <v>181.20955459000004</v>
      </c>
      <c r="W193" s="27">
        <f t="shared" si="26"/>
        <v>1127.3304454100003</v>
      </c>
      <c r="X193" s="35">
        <f t="shared" si="20"/>
        <v>0.16074218107725788</v>
      </c>
      <c r="Y193" s="34">
        <f t="shared" si="21"/>
        <v>1.8120955459000003</v>
      </c>
      <c r="Z193" s="28">
        <f t="shared" si="22"/>
        <v>18120.955459000004</v>
      </c>
      <c r="AA193" s="24" t="s">
        <v>50</v>
      </c>
    </row>
    <row r="194" spans="1:27" x14ac:dyDescent="0.2">
      <c r="A194" s="37">
        <v>43571</v>
      </c>
      <c r="B194" s="22" t="s">
        <v>46</v>
      </c>
      <c r="C194" s="26"/>
      <c r="D194" s="22" t="str">
        <f t="shared" si="23"/>
        <v>Tue</v>
      </c>
      <c r="E194" s="26"/>
      <c r="F194" s="24" t="s">
        <v>47</v>
      </c>
      <c r="G194" s="24" t="s">
        <v>48</v>
      </c>
      <c r="H194" s="31">
        <v>6</v>
      </c>
      <c r="I194" s="53" t="s">
        <v>62</v>
      </c>
      <c r="J194" s="26"/>
      <c r="K194" s="58">
        <v>1.5</v>
      </c>
      <c r="L194" s="27">
        <v>3.8359999999999999</v>
      </c>
      <c r="M194" s="26"/>
      <c r="N194" s="26"/>
      <c r="O194" s="26"/>
      <c r="P194" s="26"/>
      <c r="Q194" s="26"/>
      <c r="R194" s="22">
        <f t="shared" si="24"/>
        <v>1.87</v>
      </c>
      <c r="S194" s="24" t="s">
        <v>50</v>
      </c>
      <c r="T194" s="27">
        <f t="shared" si="18"/>
        <v>7.17</v>
      </c>
      <c r="U194" s="27">
        <f t="shared" si="19"/>
        <v>3.3340000000000001</v>
      </c>
      <c r="V194" s="27">
        <f t="shared" si="25"/>
        <v>184.54355459000004</v>
      </c>
      <c r="W194" s="27">
        <f t="shared" si="26"/>
        <v>1131.1664454100003</v>
      </c>
      <c r="X194" s="35">
        <f t="shared" si="20"/>
        <v>0.16314447386486147</v>
      </c>
      <c r="Y194" s="34">
        <f t="shared" si="21"/>
        <v>1.8454355459000005</v>
      </c>
      <c r="Z194" s="28">
        <f t="shared" si="22"/>
        <v>18454.355459000006</v>
      </c>
      <c r="AA194" s="24" t="s">
        <v>50</v>
      </c>
    </row>
    <row r="195" spans="1:27" x14ac:dyDescent="0.2">
      <c r="A195" s="37">
        <v>43571</v>
      </c>
      <c r="B195" s="22" t="s">
        <v>46</v>
      </c>
      <c r="C195" s="26"/>
      <c r="D195" s="22" t="str">
        <f t="shared" si="23"/>
        <v>Tue</v>
      </c>
      <c r="E195" s="26"/>
      <c r="F195" s="24" t="s">
        <v>47</v>
      </c>
      <c r="G195" s="24" t="s">
        <v>48</v>
      </c>
      <c r="H195" s="31">
        <v>6</v>
      </c>
      <c r="I195" s="53" t="s">
        <v>52</v>
      </c>
      <c r="J195" s="26"/>
      <c r="K195" s="58">
        <v>-1.5</v>
      </c>
      <c r="L195" s="27">
        <v>9.452</v>
      </c>
      <c r="M195" s="26"/>
      <c r="N195" s="26"/>
      <c r="O195" s="26"/>
      <c r="P195" s="26"/>
      <c r="Q195" s="26"/>
      <c r="R195" s="22">
        <f t="shared" si="24"/>
        <v>1.87</v>
      </c>
      <c r="S195" s="24" t="s">
        <v>50</v>
      </c>
      <c r="T195" s="27">
        <f t="shared" ref="T195:T258" si="27">IF(($AA195="W"),ROUND(($L195*$R195),2),"0.00")</f>
        <v>17.68</v>
      </c>
      <c r="U195" s="27">
        <f t="shared" ref="U195:U258" si="28">-$L195+T195</f>
        <v>8.2279999999999998</v>
      </c>
      <c r="V195" s="27">
        <f t="shared" si="25"/>
        <v>192.77155459000005</v>
      </c>
      <c r="W195" s="27">
        <f t="shared" si="26"/>
        <v>1140.6184454100003</v>
      </c>
      <c r="X195" s="35">
        <f t="shared" ref="X195:X258" si="29">SUM(V195/W195)</f>
        <v>0.16900616973689872</v>
      </c>
      <c r="Y195" s="34">
        <f t="shared" ref="Y195:Y258" si="30">V195/100</f>
        <v>1.9277155459000006</v>
      </c>
      <c r="Z195" s="28">
        <f t="shared" ref="Z195:Z258" si="31">V195*100</f>
        <v>19277.155459000005</v>
      </c>
      <c r="AA195" s="24" t="s">
        <v>50</v>
      </c>
    </row>
    <row r="196" spans="1:27" x14ac:dyDescent="0.2">
      <c r="A196" s="37">
        <v>43578</v>
      </c>
      <c r="B196" s="22" t="s">
        <v>46</v>
      </c>
      <c r="C196" s="26"/>
      <c r="D196" s="22" t="str">
        <f t="shared" ref="D196:D259" si="32">TEXT(A196,"ddd")</f>
        <v>Tue</v>
      </c>
      <c r="E196" s="26"/>
      <c r="F196" s="24" t="s">
        <v>47</v>
      </c>
      <c r="G196" s="24" t="s">
        <v>48</v>
      </c>
      <c r="H196" s="31">
        <v>7</v>
      </c>
      <c r="I196" s="24" t="s">
        <v>60</v>
      </c>
      <c r="J196" s="26"/>
      <c r="K196" s="58">
        <v>8.5</v>
      </c>
      <c r="L196" s="27">
        <v>6.0359999999999996</v>
      </c>
      <c r="M196" s="26"/>
      <c r="N196" s="26"/>
      <c r="O196" s="26"/>
      <c r="P196" s="26"/>
      <c r="Q196" s="26"/>
      <c r="R196" s="22">
        <f t="shared" ref="R196:R259" si="33">R195</f>
        <v>1.87</v>
      </c>
      <c r="S196" s="24" t="s">
        <v>53</v>
      </c>
      <c r="T196" s="27" t="str">
        <f t="shared" si="27"/>
        <v>0.00</v>
      </c>
      <c r="U196" s="27">
        <f t="shared" si="28"/>
        <v>-6.0359999999999996</v>
      </c>
      <c r="V196" s="27">
        <f t="shared" ref="V196:V259" si="34">V195+U196</f>
        <v>186.73555459000005</v>
      </c>
      <c r="W196" s="27">
        <f t="shared" ref="W196:W259" si="35">W195+L196</f>
        <v>1146.6544454100003</v>
      </c>
      <c r="X196" s="35">
        <f t="shared" si="29"/>
        <v>0.16285251004563145</v>
      </c>
      <c r="Y196" s="34">
        <f t="shared" si="30"/>
        <v>1.8673555459000004</v>
      </c>
      <c r="Z196" s="28">
        <f t="shared" si="31"/>
        <v>18673.555459000007</v>
      </c>
      <c r="AA196" s="24" t="s">
        <v>53</v>
      </c>
    </row>
    <row r="197" spans="1:27" x14ac:dyDescent="0.2">
      <c r="A197" s="37">
        <v>43578</v>
      </c>
      <c r="B197" s="22" t="s">
        <v>46</v>
      </c>
      <c r="C197" s="26"/>
      <c r="D197" s="22" t="str">
        <f t="shared" si="32"/>
        <v>Tue</v>
      </c>
      <c r="E197" s="26"/>
      <c r="F197" s="24" t="s">
        <v>47</v>
      </c>
      <c r="G197" s="24" t="s">
        <v>48</v>
      </c>
      <c r="H197" s="31">
        <v>7</v>
      </c>
      <c r="I197" s="53" t="s">
        <v>49</v>
      </c>
      <c r="J197" s="26"/>
      <c r="K197" s="58">
        <v>-2.5</v>
      </c>
      <c r="L197" s="27">
        <v>5.0149999999999997</v>
      </c>
      <c r="M197" s="26"/>
      <c r="N197" s="26"/>
      <c r="O197" s="26"/>
      <c r="P197" s="26"/>
      <c r="Q197" s="26"/>
      <c r="R197" s="22">
        <f t="shared" si="33"/>
        <v>1.87</v>
      </c>
      <c r="S197" s="24" t="s">
        <v>50</v>
      </c>
      <c r="T197" s="27">
        <f t="shared" si="27"/>
        <v>9.3800000000000008</v>
      </c>
      <c r="U197" s="27">
        <f t="shared" si="28"/>
        <v>4.3650000000000011</v>
      </c>
      <c r="V197" s="27">
        <f t="shared" si="34"/>
        <v>191.10055459000006</v>
      </c>
      <c r="W197" s="27">
        <f t="shared" si="35"/>
        <v>1151.6694454100004</v>
      </c>
      <c r="X197" s="35">
        <f t="shared" si="29"/>
        <v>0.16593351100147252</v>
      </c>
      <c r="Y197" s="34">
        <f t="shared" si="30"/>
        <v>1.9110055459000006</v>
      </c>
      <c r="Z197" s="28">
        <f t="shared" si="31"/>
        <v>19110.055459000007</v>
      </c>
      <c r="AA197" s="24" t="s">
        <v>50</v>
      </c>
    </row>
    <row r="198" spans="1:27" x14ac:dyDescent="0.2">
      <c r="A198" s="37">
        <v>43578</v>
      </c>
      <c r="B198" s="22" t="s">
        <v>46</v>
      </c>
      <c r="C198" s="26"/>
      <c r="D198" s="22" t="str">
        <f t="shared" si="32"/>
        <v>Tue</v>
      </c>
      <c r="E198" s="26"/>
      <c r="F198" s="24" t="s">
        <v>47</v>
      </c>
      <c r="G198" s="24" t="s">
        <v>48</v>
      </c>
      <c r="H198" s="31">
        <v>7</v>
      </c>
      <c r="I198" s="24" t="s">
        <v>57</v>
      </c>
      <c r="J198" s="26"/>
      <c r="K198" s="58">
        <v>2.5</v>
      </c>
      <c r="L198" s="27">
        <v>7.6539999999999999</v>
      </c>
      <c r="M198" s="26"/>
      <c r="N198" s="26"/>
      <c r="O198" s="26"/>
      <c r="P198" s="26"/>
      <c r="Q198" s="26"/>
      <c r="R198" s="22">
        <f t="shared" si="33"/>
        <v>1.87</v>
      </c>
      <c r="S198" s="24" t="s">
        <v>53</v>
      </c>
      <c r="T198" s="27" t="str">
        <f t="shared" si="27"/>
        <v>0.00</v>
      </c>
      <c r="U198" s="27">
        <f t="shared" si="28"/>
        <v>-7.6539999999999999</v>
      </c>
      <c r="V198" s="27">
        <f t="shared" si="34"/>
        <v>183.44655459000006</v>
      </c>
      <c r="W198" s="27">
        <f t="shared" si="35"/>
        <v>1159.3234454100004</v>
      </c>
      <c r="X198" s="35">
        <f t="shared" si="29"/>
        <v>0.15823587051249816</v>
      </c>
      <c r="Y198" s="34">
        <f t="shared" si="30"/>
        <v>1.8344655459000005</v>
      </c>
      <c r="Z198" s="28">
        <f t="shared" si="31"/>
        <v>18344.655459000005</v>
      </c>
      <c r="AA198" s="24" t="s">
        <v>53</v>
      </c>
    </row>
    <row r="199" spans="1:27" x14ac:dyDescent="0.2">
      <c r="A199" s="37">
        <v>43578</v>
      </c>
      <c r="B199" s="22" t="s">
        <v>46</v>
      </c>
      <c r="C199" s="26"/>
      <c r="D199" s="22" t="str">
        <f t="shared" si="32"/>
        <v>Tue</v>
      </c>
      <c r="E199" s="26"/>
      <c r="F199" s="24" t="s">
        <v>47</v>
      </c>
      <c r="G199" s="24" t="s">
        <v>48</v>
      </c>
      <c r="H199" s="31">
        <v>7</v>
      </c>
      <c r="I199" s="24" t="s">
        <v>62</v>
      </c>
      <c r="J199" s="26"/>
      <c r="K199" s="58">
        <v>2.5</v>
      </c>
      <c r="L199" s="27">
        <v>3.6589999999999998</v>
      </c>
      <c r="M199" s="26"/>
      <c r="N199" s="26"/>
      <c r="O199" s="26"/>
      <c r="P199" s="26"/>
      <c r="Q199" s="26"/>
      <c r="R199" s="22">
        <f t="shared" si="33"/>
        <v>1.87</v>
      </c>
      <c r="S199" s="24" t="s">
        <v>53</v>
      </c>
      <c r="T199" s="27" t="str">
        <f t="shared" si="27"/>
        <v>0.00</v>
      </c>
      <c r="U199" s="27">
        <f t="shared" si="28"/>
        <v>-3.6589999999999998</v>
      </c>
      <c r="V199" s="27">
        <f t="shared" si="34"/>
        <v>179.78755459000007</v>
      </c>
      <c r="W199" s="27">
        <f t="shared" si="35"/>
        <v>1162.9824454100005</v>
      </c>
      <c r="X199" s="35">
        <f t="shared" si="29"/>
        <v>0.15459180428696612</v>
      </c>
      <c r="Y199" s="34">
        <f t="shared" si="30"/>
        <v>1.7978755459000006</v>
      </c>
      <c r="Z199" s="28">
        <f t="shared" si="31"/>
        <v>17978.755459000007</v>
      </c>
      <c r="AA199" s="24" t="s">
        <v>53</v>
      </c>
    </row>
    <row r="200" spans="1:27" x14ac:dyDescent="0.2">
      <c r="A200" s="37">
        <v>43578</v>
      </c>
      <c r="B200" s="22" t="s">
        <v>46</v>
      </c>
      <c r="C200" s="26"/>
      <c r="D200" s="22" t="str">
        <f t="shared" si="32"/>
        <v>Tue</v>
      </c>
      <c r="E200" s="26"/>
      <c r="F200" s="24" t="s">
        <v>47</v>
      </c>
      <c r="G200" s="24" t="s">
        <v>48</v>
      </c>
      <c r="H200" s="31">
        <v>7</v>
      </c>
      <c r="I200" s="53" t="s">
        <v>51</v>
      </c>
      <c r="J200" s="26"/>
      <c r="K200" s="58">
        <v>2.5</v>
      </c>
      <c r="L200" s="27">
        <v>3.3029999999999999</v>
      </c>
      <c r="M200" s="26"/>
      <c r="N200" s="26"/>
      <c r="O200" s="26"/>
      <c r="P200" s="26"/>
      <c r="Q200" s="26"/>
      <c r="R200" s="22">
        <f t="shared" si="33"/>
        <v>1.87</v>
      </c>
      <c r="S200" s="24" t="s">
        <v>50</v>
      </c>
      <c r="T200" s="27">
        <f t="shared" si="27"/>
        <v>6.18</v>
      </c>
      <c r="U200" s="27">
        <f t="shared" si="28"/>
        <v>2.8769999999999998</v>
      </c>
      <c r="V200" s="27">
        <f t="shared" si="34"/>
        <v>182.66455459000008</v>
      </c>
      <c r="W200" s="27">
        <f t="shared" si="35"/>
        <v>1166.2854454100006</v>
      </c>
      <c r="X200" s="35">
        <f t="shared" si="29"/>
        <v>0.15662079579993854</v>
      </c>
      <c r="Y200" s="34">
        <f t="shared" si="30"/>
        <v>1.8266455459000008</v>
      </c>
      <c r="Z200" s="28">
        <f t="shared" si="31"/>
        <v>18266.455459000008</v>
      </c>
      <c r="AA200" s="24" t="s">
        <v>50</v>
      </c>
    </row>
    <row r="201" spans="1:27" x14ac:dyDescent="0.2">
      <c r="A201" s="37">
        <v>43585</v>
      </c>
      <c r="B201" s="22" t="s">
        <v>46</v>
      </c>
      <c r="C201" s="26"/>
      <c r="D201" s="22" t="str">
        <f t="shared" si="32"/>
        <v>Tue</v>
      </c>
      <c r="E201" s="26"/>
      <c r="F201" s="24" t="s">
        <v>47</v>
      </c>
      <c r="G201" s="24" t="s">
        <v>48</v>
      </c>
      <c r="H201" s="31">
        <v>8</v>
      </c>
      <c r="I201" s="24" t="s">
        <v>55</v>
      </c>
      <c r="J201" s="26"/>
      <c r="K201" s="58">
        <v>6.5</v>
      </c>
      <c r="L201" s="27">
        <v>7.6340000000000003</v>
      </c>
      <c r="M201" s="26"/>
      <c r="N201" s="26"/>
      <c r="O201" s="26"/>
      <c r="P201" s="26"/>
      <c r="Q201" s="26"/>
      <c r="R201" s="22">
        <f t="shared" si="33"/>
        <v>1.87</v>
      </c>
      <c r="S201" s="24" t="s">
        <v>53</v>
      </c>
      <c r="T201" s="27" t="str">
        <f t="shared" si="27"/>
        <v>0.00</v>
      </c>
      <c r="U201" s="27">
        <f t="shared" si="28"/>
        <v>-7.6340000000000003</v>
      </c>
      <c r="V201" s="27">
        <f t="shared" si="34"/>
        <v>175.03055459000007</v>
      </c>
      <c r="W201" s="27">
        <f t="shared" si="35"/>
        <v>1173.9194454100007</v>
      </c>
      <c r="X201" s="35">
        <f t="shared" si="29"/>
        <v>0.1490992889455624</v>
      </c>
      <c r="Y201" s="34">
        <f t="shared" si="30"/>
        <v>1.7503055459000008</v>
      </c>
      <c r="Z201" s="28">
        <f t="shared" si="31"/>
        <v>17503.055459000007</v>
      </c>
      <c r="AA201" s="24" t="s">
        <v>53</v>
      </c>
    </row>
    <row r="202" spans="1:27" x14ac:dyDescent="0.2">
      <c r="A202" s="37">
        <v>43585</v>
      </c>
      <c r="B202" s="22" t="s">
        <v>46</v>
      </c>
      <c r="C202" s="26"/>
      <c r="D202" s="22" t="str">
        <f t="shared" si="32"/>
        <v>Tue</v>
      </c>
      <c r="E202" s="26"/>
      <c r="F202" s="24" t="s">
        <v>47</v>
      </c>
      <c r="G202" s="24" t="s">
        <v>48</v>
      </c>
      <c r="H202" s="31">
        <v>8</v>
      </c>
      <c r="I202" s="53" t="s">
        <v>63</v>
      </c>
      <c r="J202" s="26"/>
      <c r="K202" s="58">
        <v>7.5</v>
      </c>
      <c r="L202" s="27">
        <v>3.3119999999999998</v>
      </c>
      <c r="M202" s="26"/>
      <c r="N202" s="26"/>
      <c r="O202" s="26"/>
      <c r="P202" s="26"/>
      <c r="Q202" s="26"/>
      <c r="R202" s="22">
        <f t="shared" si="33"/>
        <v>1.87</v>
      </c>
      <c r="S202" s="24" t="s">
        <v>50</v>
      </c>
      <c r="T202" s="27">
        <f t="shared" si="27"/>
        <v>6.19</v>
      </c>
      <c r="U202" s="27">
        <f t="shared" si="28"/>
        <v>2.8780000000000006</v>
      </c>
      <c r="V202" s="27">
        <f t="shared" si="34"/>
        <v>177.90855459000008</v>
      </c>
      <c r="W202" s="27">
        <f t="shared" si="35"/>
        <v>1177.2314454100006</v>
      </c>
      <c r="X202" s="35">
        <f t="shared" si="29"/>
        <v>0.1511245348428821</v>
      </c>
      <c r="Y202" s="34">
        <f t="shared" si="30"/>
        <v>1.7790855459000008</v>
      </c>
      <c r="Z202" s="28">
        <f t="shared" si="31"/>
        <v>17790.855459000009</v>
      </c>
      <c r="AA202" s="24" t="s">
        <v>50</v>
      </c>
    </row>
    <row r="203" spans="1:27" x14ac:dyDescent="0.2">
      <c r="A203" s="37">
        <v>43585</v>
      </c>
      <c r="B203" s="22" t="s">
        <v>46</v>
      </c>
      <c r="C203" s="26"/>
      <c r="D203" s="22" t="str">
        <f t="shared" si="32"/>
        <v>Tue</v>
      </c>
      <c r="E203" s="26"/>
      <c r="F203" s="24" t="s">
        <v>47</v>
      </c>
      <c r="G203" s="24" t="s">
        <v>48</v>
      </c>
      <c r="H203" s="31">
        <v>8</v>
      </c>
      <c r="I203" s="53" t="s">
        <v>66</v>
      </c>
      <c r="J203" s="26"/>
      <c r="K203" s="58">
        <v>-2.5</v>
      </c>
      <c r="L203" s="27">
        <v>2.0390000000000001</v>
      </c>
      <c r="M203" s="26"/>
      <c r="N203" s="26"/>
      <c r="O203" s="26"/>
      <c r="P203" s="26"/>
      <c r="Q203" s="26"/>
      <c r="R203" s="22">
        <f t="shared" si="33"/>
        <v>1.87</v>
      </c>
      <c r="S203" s="24" t="s">
        <v>50</v>
      </c>
      <c r="T203" s="27">
        <f t="shared" si="27"/>
        <v>3.81</v>
      </c>
      <c r="U203" s="27">
        <f t="shared" si="28"/>
        <v>1.7709999999999999</v>
      </c>
      <c r="V203" s="27">
        <f t="shared" si="34"/>
        <v>179.67955459000007</v>
      </c>
      <c r="W203" s="27">
        <f t="shared" si="35"/>
        <v>1179.2704454100005</v>
      </c>
      <c r="X203" s="35">
        <f t="shared" si="29"/>
        <v>0.15236501117225093</v>
      </c>
      <c r="Y203" s="34">
        <f t="shared" si="30"/>
        <v>1.7967955459000007</v>
      </c>
      <c r="Z203" s="28">
        <f t="shared" si="31"/>
        <v>17967.955459000008</v>
      </c>
      <c r="AA203" s="24" t="s">
        <v>50</v>
      </c>
    </row>
    <row r="204" spans="1:27" x14ac:dyDescent="0.2">
      <c r="A204" s="37">
        <v>43585</v>
      </c>
      <c r="B204" s="22" t="s">
        <v>46</v>
      </c>
      <c r="C204" s="26"/>
      <c r="D204" s="22" t="str">
        <f t="shared" si="32"/>
        <v>Tue</v>
      </c>
      <c r="E204" s="26"/>
      <c r="F204" s="24" t="s">
        <v>47</v>
      </c>
      <c r="G204" s="24" t="s">
        <v>48</v>
      </c>
      <c r="H204" s="31">
        <v>8</v>
      </c>
      <c r="I204" s="53" t="s">
        <v>52</v>
      </c>
      <c r="J204" s="26"/>
      <c r="K204" s="58">
        <v>-1.5</v>
      </c>
      <c r="L204" s="27">
        <v>2.56</v>
      </c>
      <c r="M204" s="26"/>
      <c r="N204" s="26"/>
      <c r="O204" s="26"/>
      <c r="P204" s="26"/>
      <c r="Q204" s="26"/>
      <c r="R204" s="22">
        <f t="shared" si="33"/>
        <v>1.87</v>
      </c>
      <c r="S204" s="24" t="s">
        <v>50</v>
      </c>
      <c r="T204" s="27">
        <f t="shared" si="27"/>
        <v>4.79</v>
      </c>
      <c r="U204" s="27">
        <f t="shared" si="28"/>
        <v>2.23</v>
      </c>
      <c r="V204" s="27">
        <f t="shared" si="34"/>
        <v>181.90955459000006</v>
      </c>
      <c r="W204" s="27">
        <f t="shared" si="35"/>
        <v>1181.8304454100005</v>
      </c>
      <c r="X204" s="35">
        <f t="shared" si="29"/>
        <v>0.1539218720388372</v>
      </c>
      <c r="Y204" s="34">
        <f t="shared" si="30"/>
        <v>1.8190955459000007</v>
      </c>
      <c r="Z204" s="28">
        <f t="shared" si="31"/>
        <v>18190.955459000004</v>
      </c>
      <c r="AA204" s="24" t="s">
        <v>50</v>
      </c>
    </row>
    <row r="205" spans="1:27" x14ac:dyDescent="0.2">
      <c r="A205" s="37">
        <v>43592</v>
      </c>
      <c r="B205" s="22" t="s">
        <v>46</v>
      </c>
      <c r="C205" s="26"/>
      <c r="D205" s="22" t="str">
        <f t="shared" si="32"/>
        <v>Tue</v>
      </c>
      <c r="E205" s="26"/>
      <c r="F205" s="24" t="s">
        <v>47</v>
      </c>
      <c r="G205" s="24" t="s">
        <v>48</v>
      </c>
      <c r="H205" s="31">
        <v>9</v>
      </c>
      <c r="I205" s="24" t="s">
        <v>62</v>
      </c>
      <c r="J205" s="26"/>
      <c r="K205" s="58">
        <v>2.5</v>
      </c>
      <c r="L205" s="27">
        <v>3.91</v>
      </c>
      <c r="M205" s="26"/>
      <c r="N205" s="26"/>
      <c r="O205" s="26"/>
      <c r="P205" s="26"/>
      <c r="Q205" s="26"/>
      <c r="R205" s="22">
        <f t="shared" si="33"/>
        <v>1.87</v>
      </c>
      <c r="S205" s="24" t="s">
        <v>53</v>
      </c>
      <c r="T205" s="27" t="str">
        <f t="shared" si="27"/>
        <v>0.00</v>
      </c>
      <c r="U205" s="27">
        <f t="shared" si="28"/>
        <v>-3.91</v>
      </c>
      <c r="V205" s="27">
        <f t="shared" si="34"/>
        <v>177.99955459000006</v>
      </c>
      <c r="W205" s="27">
        <f t="shared" si="35"/>
        <v>1185.7404454100006</v>
      </c>
      <c r="X205" s="35">
        <f t="shared" si="29"/>
        <v>0.15011679434486364</v>
      </c>
      <c r="Y205" s="34">
        <f t="shared" si="30"/>
        <v>1.7799955459000005</v>
      </c>
      <c r="Z205" s="28">
        <f t="shared" si="31"/>
        <v>17799.955459000004</v>
      </c>
      <c r="AA205" s="24" t="s">
        <v>53</v>
      </c>
    </row>
    <row r="206" spans="1:27" x14ac:dyDescent="0.2">
      <c r="A206" s="37">
        <v>43592</v>
      </c>
      <c r="B206" s="22" t="s">
        <v>46</v>
      </c>
      <c r="C206" s="26"/>
      <c r="D206" s="22" t="str">
        <f t="shared" si="32"/>
        <v>Tue</v>
      </c>
      <c r="E206" s="26"/>
      <c r="F206" s="24" t="s">
        <v>47</v>
      </c>
      <c r="G206" s="24" t="s">
        <v>48</v>
      </c>
      <c r="H206" s="31">
        <v>9</v>
      </c>
      <c r="I206" s="24" t="s">
        <v>57</v>
      </c>
      <c r="J206" s="26"/>
      <c r="K206" s="58">
        <v>-1.5</v>
      </c>
      <c r="L206" s="27">
        <v>6.2709999999999999</v>
      </c>
      <c r="M206" s="26"/>
      <c r="N206" s="26"/>
      <c r="O206" s="26"/>
      <c r="P206" s="26"/>
      <c r="Q206" s="26"/>
      <c r="R206" s="22">
        <f t="shared" si="33"/>
        <v>1.87</v>
      </c>
      <c r="S206" s="24" t="s">
        <v>53</v>
      </c>
      <c r="T206" s="27" t="str">
        <f t="shared" si="27"/>
        <v>0.00</v>
      </c>
      <c r="U206" s="27">
        <f t="shared" si="28"/>
        <v>-6.2709999999999999</v>
      </c>
      <c r="V206" s="27">
        <f t="shared" si="34"/>
        <v>171.72855459000007</v>
      </c>
      <c r="W206" s="27">
        <f t="shared" si="35"/>
        <v>1192.0114454100005</v>
      </c>
      <c r="X206" s="35">
        <f t="shared" si="29"/>
        <v>0.14406619605144216</v>
      </c>
      <c r="Y206" s="34">
        <f t="shared" si="30"/>
        <v>1.7172855459000007</v>
      </c>
      <c r="Z206" s="28">
        <f t="shared" si="31"/>
        <v>17172.855459000006</v>
      </c>
      <c r="AA206" s="24" t="s">
        <v>53</v>
      </c>
    </row>
    <row r="207" spans="1:27" x14ac:dyDescent="0.2">
      <c r="A207" s="37">
        <v>43592</v>
      </c>
      <c r="B207" s="22" t="s">
        <v>46</v>
      </c>
      <c r="C207" s="26"/>
      <c r="D207" s="22" t="str">
        <f t="shared" si="32"/>
        <v>Tue</v>
      </c>
      <c r="E207" s="26"/>
      <c r="F207" s="24" t="s">
        <v>47</v>
      </c>
      <c r="G207" s="24" t="s">
        <v>48</v>
      </c>
      <c r="H207" s="31">
        <v>9</v>
      </c>
      <c r="I207" s="24" t="s">
        <v>52</v>
      </c>
      <c r="J207" s="26"/>
      <c r="K207" s="58">
        <v>7.5</v>
      </c>
      <c r="L207" s="27">
        <v>4.2969999999999997</v>
      </c>
      <c r="M207" s="26"/>
      <c r="N207" s="26"/>
      <c r="O207" s="26"/>
      <c r="P207" s="26"/>
      <c r="Q207" s="26"/>
      <c r="R207" s="22">
        <f t="shared" si="33"/>
        <v>1.87</v>
      </c>
      <c r="S207" s="24" t="s">
        <v>53</v>
      </c>
      <c r="T207" s="27" t="str">
        <f t="shared" si="27"/>
        <v>0.00</v>
      </c>
      <c r="U207" s="27">
        <f t="shared" si="28"/>
        <v>-4.2969999999999997</v>
      </c>
      <c r="V207" s="27">
        <f t="shared" si="34"/>
        <v>167.43155459000008</v>
      </c>
      <c r="W207" s="27">
        <f t="shared" si="35"/>
        <v>1196.3084454100006</v>
      </c>
      <c r="X207" s="35">
        <f t="shared" si="29"/>
        <v>0.13995684410020001</v>
      </c>
      <c r="Y207" s="34">
        <f t="shared" si="30"/>
        <v>1.6743155459000008</v>
      </c>
      <c r="Z207" s="28">
        <f t="shared" si="31"/>
        <v>16743.155459000009</v>
      </c>
      <c r="AA207" s="24" t="s">
        <v>53</v>
      </c>
    </row>
    <row r="208" spans="1:27" x14ac:dyDescent="0.2">
      <c r="A208" s="37">
        <v>43592</v>
      </c>
      <c r="B208" s="22" t="s">
        <v>46</v>
      </c>
      <c r="C208" s="26"/>
      <c r="D208" s="22" t="str">
        <f t="shared" si="32"/>
        <v>Tue</v>
      </c>
      <c r="E208" s="26"/>
      <c r="F208" s="24" t="s">
        <v>47</v>
      </c>
      <c r="G208" s="24" t="s">
        <v>48</v>
      </c>
      <c r="H208" s="31">
        <v>9</v>
      </c>
      <c r="I208" s="53" t="s">
        <v>66</v>
      </c>
      <c r="J208" s="26"/>
      <c r="K208" s="58">
        <v>8.5</v>
      </c>
      <c r="L208" s="27">
        <v>9.3840000000000003</v>
      </c>
      <c r="M208" s="26"/>
      <c r="N208" s="26"/>
      <c r="O208" s="26"/>
      <c r="P208" s="26"/>
      <c r="Q208" s="26"/>
      <c r="R208" s="22">
        <f t="shared" si="33"/>
        <v>1.87</v>
      </c>
      <c r="S208" s="24" t="s">
        <v>50</v>
      </c>
      <c r="T208" s="27">
        <f t="shared" si="27"/>
        <v>17.55</v>
      </c>
      <c r="U208" s="27">
        <f t="shared" si="28"/>
        <v>8.1660000000000004</v>
      </c>
      <c r="V208" s="27">
        <f t="shared" si="34"/>
        <v>175.59755459000007</v>
      </c>
      <c r="W208" s="27">
        <f t="shared" si="35"/>
        <v>1205.6924454100006</v>
      </c>
      <c r="X208" s="35">
        <f t="shared" si="29"/>
        <v>0.14564042037294794</v>
      </c>
      <c r="Y208" s="34">
        <f t="shared" si="30"/>
        <v>1.7559755459000008</v>
      </c>
      <c r="Z208" s="28">
        <f t="shared" si="31"/>
        <v>17559.755459000007</v>
      </c>
      <c r="AA208" s="24" t="s">
        <v>50</v>
      </c>
    </row>
    <row r="209" spans="1:27" x14ac:dyDescent="0.2">
      <c r="A209" s="37">
        <v>43592</v>
      </c>
      <c r="B209" s="22" t="s">
        <v>46</v>
      </c>
      <c r="C209" s="26"/>
      <c r="D209" s="22" t="str">
        <f t="shared" si="32"/>
        <v>Tue</v>
      </c>
      <c r="E209" s="26"/>
      <c r="F209" s="24" t="s">
        <v>47</v>
      </c>
      <c r="G209" s="24" t="s">
        <v>48</v>
      </c>
      <c r="H209" s="31">
        <v>9</v>
      </c>
      <c r="I209" s="24" t="s">
        <v>58</v>
      </c>
      <c r="J209" s="26"/>
      <c r="K209" s="58">
        <v>8.5</v>
      </c>
      <c r="L209" s="27">
        <v>9.7579999999999991</v>
      </c>
      <c r="M209" s="26"/>
      <c r="N209" s="26"/>
      <c r="O209" s="26"/>
      <c r="P209" s="26"/>
      <c r="Q209" s="26"/>
      <c r="R209" s="22">
        <f t="shared" si="33"/>
        <v>1.87</v>
      </c>
      <c r="S209" s="24" t="s">
        <v>53</v>
      </c>
      <c r="T209" s="27" t="str">
        <f t="shared" si="27"/>
        <v>0.00</v>
      </c>
      <c r="U209" s="27">
        <f t="shared" si="28"/>
        <v>-9.7579999999999991</v>
      </c>
      <c r="V209" s="27">
        <f t="shared" si="34"/>
        <v>165.83955459000006</v>
      </c>
      <c r="W209" s="27">
        <f t="shared" si="35"/>
        <v>1215.4504454100006</v>
      </c>
      <c r="X209" s="35">
        <f t="shared" si="29"/>
        <v>0.13644287615037928</v>
      </c>
      <c r="Y209" s="34">
        <f t="shared" si="30"/>
        <v>1.6583955459000006</v>
      </c>
      <c r="Z209" s="28">
        <f t="shared" si="31"/>
        <v>16583.955459000008</v>
      </c>
      <c r="AA209" s="24" t="s">
        <v>53</v>
      </c>
    </row>
    <row r="210" spans="1:27" x14ac:dyDescent="0.2">
      <c r="A210" s="37">
        <v>43599</v>
      </c>
      <c r="B210" s="22" t="s">
        <v>46</v>
      </c>
      <c r="C210" s="26"/>
      <c r="D210" s="22" t="str">
        <f t="shared" si="32"/>
        <v>Tue</v>
      </c>
      <c r="E210" s="26"/>
      <c r="F210" s="24" t="s">
        <v>47</v>
      </c>
      <c r="G210" s="24" t="s">
        <v>48</v>
      </c>
      <c r="H210" s="31">
        <v>10</v>
      </c>
      <c r="I210" s="24" t="s">
        <v>57</v>
      </c>
      <c r="J210" s="26"/>
      <c r="K210" s="58">
        <v>-2.5</v>
      </c>
      <c r="L210" s="27">
        <v>5.1820000000000004</v>
      </c>
      <c r="M210" s="26"/>
      <c r="N210" s="26"/>
      <c r="O210" s="26"/>
      <c r="P210" s="26"/>
      <c r="Q210" s="26"/>
      <c r="R210" s="22">
        <f t="shared" si="33"/>
        <v>1.87</v>
      </c>
      <c r="S210" s="24" t="s">
        <v>53</v>
      </c>
      <c r="T210" s="27" t="str">
        <f t="shared" si="27"/>
        <v>0.00</v>
      </c>
      <c r="U210" s="27">
        <f t="shared" si="28"/>
        <v>-5.1820000000000004</v>
      </c>
      <c r="V210" s="27">
        <f t="shared" si="34"/>
        <v>160.65755459000007</v>
      </c>
      <c r="W210" s="27">
        <f t="shared" si="35"/>
        <v>1220.6324454100006</v>
      </c>
      <c r="X210" s="35">
        <f t="shared" si="29"/>
        <v>0.13161828951387286</v>
      </c>
      <c r="Y210" s="34">
        <f t="shared" si="30"/>
        <v>1.6065755459000008</v>
      </c>
      <c r="Z210" s="28">
        <f t="shared" si="31"/>
        <v>16065.755459000007</v>
      </c>
      <c r="AA210" s="24" t="s">
        <v>53</v>
      </c>
    </row>
    <row r="211" spans="1:27" x14ac:dyDescent="0.2">
      <c r="A211" s="37">
        <v>43599</v>
      </c>
      <c r="B211" s="22" t="s">
        <v>46</v>
      </c>
      <c r="C211" s="26"/>
      <c r="D211" s="22" t="str">
        <f t="shared" si="32"/>
        <v>Tue</v>
      </c>
      <c r="E211" s="26"/>
      <c r="F211" s="24" t="s">
        <v>47</v>
      </c>
      <c r="G211" s="24" t="s">
        <v>48</v>
      </c>
      <c r="H211" s="31">
        <v>10</v>
      </c>
      <c r="I211" s="53" t="s">
        <v>55</v>
      </c>
      <c r="J211" s="26"/>
      <c r="K211" s="58">
        <v>6.5</v>
      </c>
      <c r="L211" s="27">
        <v>10.273</v>
      </c>
      <c r="M211" s="26"/>
      <c r="N211" s="26"/>
      <c r="O211" s="26"/>
      <c r="P211" s="26"/>
      <c r="Q211" s="26"/>
      <c r="R211" s="22">
        <f t="shared" si="33"/>
        <v>1.87</v>
      </c>
      <c r="S211" s="24" t="s">
        <v>50</v>
      </c>
      <c r="T211" s="27">
        <f t="shared" si="27"/>
        <v>19.21</v>
      </c>
      <c r="U211" s="27">
        <f t="shared" si="28"/>
        <v>8.9370000000000012</v>
      </c>
      <c r="V211" s="27">
        <f t="shared" si="34"/>
        <v>169.59455459000009</v>
      </c>
      <c r="W211" s="27">
        <f t="shared" si="35"/>
        <v>1230.9054454100005</v>
      </c>
      <c r="X211" s="35">
        <f t="shared" si="29"/>
        <v>0.13778032684997188</v>
      </c>
      <c r="Y211" s="34">
        <f t="shared" si="30"/>
        <v>1.6959455459000008</v>
      </c>
      <c r="Z211" s="28">
        <f t="shared" si="31"/>
        <v>16959.455459000008</v>
      </c>
      <c r="AA211" s="24" t="s">
        <v>50</v>
      </c>
    </row>
    <row r="212" spans="1:27" x14ac:dyDescent="0.2">
      <c r="A212" s="37">
        <v>43599</v>
      </c>
      <c r="B212" s="22" t="s">
        <v>46</v>
      </c>
      <c r="C212" s="26"/>
      <c r="D212" s="22" t="str">
        <f t="shared" si="32"/>
        <v>Tue</v>
      </c>
      <c r="E212" s="26"/>
      <c r="F212" s="24" t="s">
        <v>47</v>
      </c>
      <c r="G212" s="24" t="s">
        <v>48</v>
      </c>
      <c r="H212" s="31">
        <v>10</v>
      </c>
      <c r="I212" s="24" t="s">
        <v>66</v>
      </c>
      <c r="J212" s="26"/>
      <c r="K212" s="58">
        <v>2.5</v>
      </c>
      <c r="L212" s="27">
        <v>4.9240000000000004</v>
      </c>
      <c r="M212" s="26"/>
      <c r="N212" s="26"/>
      <c r="O212" s="26"/>
      <c r="P212" s="26"/>
      <c r="Q212" s="26"/>
      <c r="R212" s="22">
        <f t="shared" si="33"/>
        <v>1.87</v>
      </c>
      <c r="S212" s="24" t="s">
        <v>53</v>
      </c>
      <c r="T212" s="27" t="str">
        <f t="shared" si="27"/>
        <v>0.00</v>
      </c>
      <c r="U212" s="27">
        <f t="shared" si="28"/>
        <v>-4.9240000000000004</v>
      </c>
      <c r="V212" s="27">
        <f t="shared" si="34"/>
        <v>164.67055459000008</v>
      </c>
      <c r="W212" s="27">
        <f t="shared" si="35"/>
        <v>1235.8294454100005</v>
      </c>
      <c r="X212" s="35">
        <f t="shared" si="29"/>
        <v>0.133246990676265</v>
      </c>
      <c r="Y212" s="34">
        <f t="shared" si="30"/>
        <v>1.6467055459000008</v>
      </c>
      <c r="Z212" s="28">
        <f t="shared" si="31"/>
        <v>16467.055459000007</v>
      </c>
      <c r="AA212" s="24" t="s">
        <v>53</v>
      </c>
    </row>
    <row r="213" spans="1:27" x14ac:dyDescent="0.2">
      <c r="A213" s="37">
        <v>43599</v>
      </c>
      <c r="B213" s="22" t="s">
        <v>46</v>
      </c>
      <c r="C213" s="26"/>
      <c r="D213" s="22" t="str">
        <f t="shared" si="32"/>
        <v>Tue</v>
      </c>
      <c r="E213" s="26"/>
      <c r="F213" s="24" t="s">
        <v>47</v>
      </c>
      <c r="G213" s="24" t="s">
        <v>48</v>
      </c>
      <c r="H213" s="31">
        <v>10</v>
      </c>
      <c r="I213" s="53" t="s">
        <v>56</v>
      </c>
      <c r="J213" s="26"/>
      <c r="K213" s="58">
        <v>2.5</v>
      </c>
      <c r="L213" s="27">
        <v>2.12</v>
      </c>
      <c r="M213" s="26"/>
      <c r="N213" s="26"/>
      <c r="O213" s="26"/>
      <c r="P213" s="26"/>
      <c r="Q213" s="26"/>
      <c r="R213" s="22">
        <f t="shared" si="33"/>
        <v>1.87</v>
      </c>
      <c r="S213" s="24" t="s">
        <v>50</v>
      </c>
      <c r="T213" s="27">
        <f t="shared" si="27"/>
        <v>3.96</v>
      </c>
      <c r="U213" s="27">
        <f t="shared" si="28"/>
        <v>1.8399999999999999</v>
      </c>
      <c r="V213" s="27">
        <f t="shared" si="34"/>
        <v>166.51055459000008</v>
      </c>
      <c r="W213" s="27">
        <f t="shared" si="35"/>
        <v>1237.9494454100004</v>
      </c>
      <c r="X213" s="35">
        <f t="shared" si="29"/>
        <v>0.1345051328286293</v>
      </c>
      <c r="Y213" s="34">
        <f t="shared" si="30"/>
        <v>1.6651055459000008</v>
      </c>
      <c r="Z213" s="28">
        <f t="shared" si="31"/>
        <v>16651.05545900001</v>
      </c>
      <c r="AA213" s="24" t="s">
        <v>50</v>
      </c>
    </row>
    <row r="214" spans="1:27" x14ac:dyDescent="0.2">
      <c r="A214" s="37">
        <v>43606</v>
      </c>
      <c r="B214" s="22" t="s">
        <v>46</v>
      </c>
      <c r="C214" s="26"/>
      <c r="D214" s="22" t="str">
        <f t="shared" si="32"/>
        <v>Tue</v>
      </c>
      <c r="E214" s="26"/>
      <c r="F214" s="24" t="s">
        <v>47</v>
      </c>
      <c r="G214" s="24" t="s">
        <v>48</v>
      </c>
      <c r="H214" s="31">
        <v>11</v>
      </c>
      <c r="I214" s="53" t="s">
        <v>57</v>
      </c>
      <c r="J214" s="26"/>
      <c r="K214" s="58">
        <v>5.5</v>
      </c>
      <c r="L214" s="27">
        <v>6.1509999999999998</v>
      </c>
      <c r="M214" s="26"/>
      <c r="N214" s="26"/>
      <c r="O214" s="26"/>
      <c r="P214" s="26"/>
      <c r="Q214" s="26"/>
      <c r="R214" s="22">
        <f t="shared" si="33"/>
        <v>1.87</v>
      </c>
      <c r="S214" s="24" t="s">
        <v>50</v>
      </c>
      <c r="T214" s="27">
        <f t="shared" si="27"/>
        <v>11.5</v>
      </c>
      <c r="U214" s="27">
        <f t="shared" si="28"/>
        <v>5.3490000000000002</v>
      </c>
      <c r="V214" s="27">
        <f t="shared" si="34"/>
        <v>171.85955459000007</v>
      </c>
      <c r="W214" s="27">
        <f t="shared" si="35"/>
        <v>1244.1004454100005</v>
      </c>
      <c r="X214" s="35">
        <f t="shared" si="29"/>
        <v>0.13813961342435077</v>
      </c>
      <c r="Y214" s="34">
        <f t="shared" si="30"/>
        <v>1.7185955459000006</v>
      </c>
      <c r="Z214" s="28">
        <f t="shared" si="31"/>
        <v>17185.955459000008</v>
      </c>
      <c r="AA214" s="24" t="s">
        <v>50</v>
      </c>
    </row>
    <row r="215" spans="1:27" x14ac:dyDescent="0.2">
      <c r="A215" s="37">
        <v>43606</v>
      </c>
      <c r="B215" s="22" t="s">
        <v>46</v>
      </c>
      <c r="C215" s="26"/>
      <c r="D215" s="22" t="str">
        <f t="shared" si="32"/>
        <v>Tue</v>
      </c>
      <c r="E215" s="26"/>
      <c r="F215" s="24" t="s">
        <v>47</v>
      </c>
      <c r="G215" s="24" t="s">
        <v>48</v>
      </c>
      <c r="H215" s="31">
        <v>11</v>
      </c>
      <c r="I215" s="53" t="s">
        <v>56</v>
      </c>
      <c r="J215" s="26"/>
      <c r="K215" s="58">
        <v>6.5</v>
      </c>
      <c r="L215" s="27">
        <v>13.34</v>
      </c>
      <c r="M215" s="26"/>
      <c r="N215" s="26"/>
      <c r="O215" s="26"/>
      <c r="P215" s="26"/>
      <c r="Q215" s="26"/>
      <c r="R215" s="22">
        <f t="shared" si="33"/>
        <v>1.87</v>
      </c>
      <c r="S215" s="24" t="s">
        <v>50</v>
      </c>
      <c r="T215" s="27">
        <f t="shared" si="27"/>
        <v>24.95</v>
      </c>
      <c r="U215" s="27">
        <f t="shared" si="28"/>
        <v>11.61</v>
      </c>
      <c r="V215" s="27">
        <f t="shared" si="34"/>
        <v>183.46955459000009</v>
      </c>
      <c r="W215" s="27">
        <f t="shared" si="35"/>
        <v>1257.4404454100004</v>
      </c>
      <c r="X215" s="35">
        <f t="shared" si="29"/>
        <v>0.1459071523106433</v>
      </c>
      <c r="Y215" s="34">
        <f t="shared" si="30"/>
        <v>1.8346955459000009</v>
      </c>
      <c r="Z215" s="28">
        <f t="shared" si="31"/>
        <v>18346.955459000008</v>
      </c>
      <c r="AA215" s="24" t="s">
        <v>50</v>
      </c>
    </row>
    <row r="216" spans="1:27" x14ac:dyDescent="0.2">
      <c r="A216" s="37">
        <v>43606</v>
      </c>
      <c r="B216" s="22" t="s">
        <v>46</v>
      </c>
      <c r="C216" s="26"/>
      <c r="D216" s="22" t="str">
        <f t="shared" si="32"/>
        <v>Tue</v>
      </c>
      <c r="E216" s="26"/>
      <c r="F216" s="24" t="s">
        <v>47</v>
      </c>
      <c r="G216" s="24" t="s">
        <v>48</v>
      </c>
      <c r="H216" s="31">
        <v>11</v>
      </c>
      <c r="I216" s="53" t="s">
        <v>55</v>
      </c>
      <c r="J216" s="26"/>
      <c r="K216" s="58">
        <v>1.5</v>
      </c>
      <c r="L216" s="27">
        <v>2.1469999999999998</v>
      </c>
      <c r="M216" s="27"/>
      <c r="N216" s="27"/>
      <c r="O216" s="27"/>
      <c r="P216" s="27"/>
      <c r="Q216" s="27"/>
      <c r="R216" s="22">
        <f t="shared" si="33"/>
        <v>1.87</v>
      </c>
      <c r="S216" s="24" t="s">
        <v>50</v>
      </c>
      <c r="T216" s="27">
        <f t="shared" si="27"/>
        <v>4.01</v>
      </c>
      <c r="U216" s="27">
        <f t="shared" si="28"/>
        <v>1.863</v>
      </c>
      <c r="V216" s="27">
        <f t="shared" si="34"/>
        <v>185.33255459000009</v>
      </c>
      <c r="W216" s="27">
        <f t="shared" si="35"/>
        <v>1259.5874454100003</v>
      </c>
      <c r="X216" s="35">
        <f t="shared" si="29"/>
        <v>0.14713750543113238</v>
      </c>
      <c r="Y216" s="34">
        <f t="shared" si="30"/>
        <v>1.8533255459000009</v>
      </c>
      <c r="Z216" s="28">
        <f t="shared" si="31"/>
        <v>18533.255459000007</v>
      </c>
      <c r="AA216" s="24" t="s">
        <v>50</v>
      </c>
    </row>
    <row r="217" spans="1:27" x14ac:dyDescent="0.2">
      <c r="A217" s="37">
        <v>43606</v>
      </c>
      <c r="B217" s="22" t="s">
        <v>46</v>
      </c>
      <c r="C217" s="26"/>
      <c r="D217" s="22" t="str">
        <f t="shared" si="32"/>
        <v>Tue</v>
      </c>
      <c r="E217" s="26"/>
      <c r="F217" s="24" t="s">
        <v>47</v>
      </c>
      <c r="G217" s="24" t="s">
        <v>48</v>
      </c>
      <c r="H217" s="31">
        <v>11</v>
      </c>
      <c r="I217" s="24" t="s">
        <v>49</v>
      </c>
      <c r="J217" s="26"/>
      <c r="K217" s="58">
        <v>9.5</v>
      </c>
      <c r="L217" s="27">
        <v>8.0920000000000005</v>
      </c>
      <c r="M217" s="27"/>
      <c r="N217" s="27"/>
      <c r="O217" s="27"/>
      <c r="P217" s="27"/>
      <c r="Q217" s="27"/>
      <c r="R217" s="22">
        <f t="shared" si="33"/>
        <v>1.87</v>
      </c>
      <c r="S217" s="24" t="s">
        <v>53</v>
      </c>
      <c r="T217" s="27" t="str">
        <f t="shared" si="27"/>
        <v>0.00</v>
      </c>
      <c r="U217" s="27">
        <f t="shared" si="28"/>
        <v>-8.0920000000000005</v>
      </c>
      <c r="V217" s="27">
        <f t="shared" si="34"/>
        <v>177.24055459000007</v>
      </c>
      <c r="W217" s="27">
        <f t="shared" si="35"/>
        <v>1267.6794454100004</v>
      </c>
      <c r="X217" s="35">
        <f t="shared" si="29"/>
        <v>0.13981496286916278</v>
      </c>
      <c r="Y217" s="34">
        <f t="shared" si="30"/>
        <v>1.7724055459000008</v>
      </c>
      <c r="Z217" s="28">
        <f t="shared" si="31"/>
        <v>17724.055459000007</v>
      </c>
      <c r="AA217" s="24" t="s">
        <v>53</v>
      </c>
    </row>
    <row r="218" spans="1:27" x14ac:dyDescent="0.2">
      <c r="A218" s="37">
        <v>43606</v>
      </c>
      <c r="B218" s="22" t="s">
        <v>46</v>
      </c>
      <c r="C218" s="26"/>
      <c r="D218" s="22" t="str">
        <f t="shared" si="32"/>
        <v>Tue</v>
      </c>
      <c r="E218" s="26"/>
      <c r="F218" s="24" t="s">
        <v>47</v>
      </c>
      <c r="G218" s="24" t="s">
        <v>48</v>
      </c>
      <c r="H218" s="31">
        <v>11</v>
      </c>
      <c r="I218" s="24" t="s">
        <v>60</v>
      </c>
      <c r="J218" s="26"/>
      <c r="K218" s="58">
        <v>-1.5</v>
      </c>
      <c r="L218" s="27">
        <v>3.8759999999999999</v>
      </c>
      <c r="M218" s="27"/>
      <c r="N218" s="27"/>
      <c r="O218" s="27"/>
      <c r="P218" s="27"/>
      <c r="Q218" s="27"/>
      <c r="R218" s="22">
        <f t="shared" si="33"/>
        <v>1.87</v>
      </c>
      <c r="S218" s="24" t="s">
        <v>53</v>
      </c>
      <c r="T218" s="27" t="str">
        <f t="shared" si="27"/>
        <v>0.00</v>
      </c>
      <c r="U218" s="27">
        <f t="shared" si="28"/>
        <v>-3.8759999999999999</v>
      </c>
      <c r="V218" s="27">
        <f t="shared" si="34"/>
        <v>173.36455459000007</v>
      </c>
      <c r="W218" s="27">
        <f t="shared" si="35"/>
        <v>1271.5554454100004</v>
      </c>
      <c r="X218" s="35">
        <f t="shared" si="29"/>
        <v>0.13634053883832048</v>
      </c>
      <c r="Y218" s="34">
        <f t="shared" si="30"/>
        <v>1.7336455459000006</v>
      </c>
      <c r="Z218" s="28">
        <f t="shared" si="31"/>
        <v>17336.455459000008</v>
      </c>
      <c r="AA218" s="24" t="s">
        <v>53</v>
      </c>
    </row>
    <row r="219" spans="1:27" x14ac:dyDescent="0.2">
      <c r="A219" s="37">
        <v>43613</v>
      </c>
      <c r="B219" s="22" t="s">
        <v>46</v>
      </c>
      <c r="C219" s="26"/>
      <c r="D219" s="22" t="str">
        <f t="shared" si="32"/>
        <v>Tue</v>
      </c>
      <c r="E219" s="26"/>
      <c r="F219" s="24" t="s">
        <v>47</v>
      </c>
      <c r="G219" s="24" t="s">
        <v>48</v>
      </c>
      <c r="H219" s="31">
        <v>12</v>
      </c>
      <c r="I219" s="24" t="s">
        <v>59</v>
      </c>
      <c r="J219" s="26"/>
      <c r="K219" s="58">
        <v>3.5</v>
      </c>
      <c r="L219" s="27">
        <v>5.383</v>
      </c>
      <c r="M219" s="27"/>
      <c r="N219" s="27"/>
      <c r="O219" s="27"/>
      <c r="P219" s="27"/>
      <c r="Q219" s="27"/>
      <c r="R219" s="22">
        <f t="shared" si="33"/>
        <v>1.87</v>
      </c>
      <c r="S219" s="24" t="s">
        <v>53</v>
      </c>
      <c r="T219" s="27" t="str">
        <f t="shared" si="27"/>
        <v>0.00</v>
      </c>
      <c r="U219" s="27">
        <f t="shared" si="28"/>
        <v>-5.383</v>
      </c>
      <c r="V219" s="27">
        <f t="shared" si="34"/>
        <v>167.98155459000006</v>
      </c>
      <c r="W219" s="27">
        <f t="shared" si="35"/>
        <v>1276.9384454100004</v>
      </c>
      <c r="X219" s="35">
        <f t="shared" si="29"/>
        <v>0.13155023657860376</v>
      </c>
      <c r="Y219" s="34">
        <f t="shared" si="30"/>
        <v>1.6798155459000006</v>
      </c>
      <c r="Z219" s="28">
        <f t="shared" si="31"/>
        <v>16798.155459000005</v>
      </c>
      <c r="AA219" s="24" t="s">
        <v>53</v>
      </c>
    </row>
    <row r="220" spans="1:27" x14ac:dyDescent="0.2">
      <c r="A220" s="37">
        <v>43613</v>
      </c>
      <c r="B220" s="22" t="s">
        <v>46</v>
      </c>
      <c r="C220" s="26"/>
      <c r="D220" s="22" t="str">
        <f t="shared" si="32"/>
        <v>Tue</v>
      </c>
      <c r="E220" s="26"/>
      <c r="F220" s="24" t="s">
        <v>47</v>
      </c>
      <c r="G220" s="24" t="s">
        <v>48</v>
      </c>
      <c r="H220" s="31">
        <v>12</v>
      </c>
      <c r="I220" s="24" t="s">
        <v>49</v>
      </c>
      <c r="J220" s="26"/>
      <c r="K220" s="58">
        <v>1.5</v>
      </c>
      <c r="L220" s="27">
        <v>6.3419999999999996</v>
      </c>
      <c r="M220" s="27"/>
      <c r="N220" s="27"/>
      <c r="O220" s="27"/>
      <c r="P220" s="27"/>
      <c r="Q220" s="27"/>
      <c r="R220" s="22">
        <f t="shared" si="33"/>
        <v>1.87</v>
      </c>
      <c r="S220" s="24" t="s">
        <v>53</v>
      </c>
      <c r="T220" s="27" t="str">
        <f t="shared" si="27"/>
        <v>0.00</v>
      </c>
      <c r="U220" s="27">
        <f t="shared" si="28"/>
        <v>-6.3419999999999996</v>
      </c>
      <c r="V220" s="27">
        <f t="shared" si="34"/>
        <v>161.63955459000005</v>
      </c>
      <c r="W220" s="27">
        <f t="shared" si="35"/>
        <v>1283.2804454100005</v>
      </c>
      <c r="X220" s="35">
        <f t="shared" si="29"/>
        <v>0.12595809058584786</v>
      </c>
      <c r="Y220" s="34">
        <f t="shared" si="30"/>
        <v>1.6163955459000006</v>
      </c>
      <c r="Z220" s="28">
        <f t="shared" si="31"/>
        <v>16163.955459000004</v>
      </c>
      <c r="AA220" s="24" t="s">
        <v>53</v>
      </c>
    </row>
    <row r="221" spans="1:27" x14ac:dyDescent="0.2">
      <c r="A221" s="37">
        <v>43620</v>
      </c>
      <c r="B221" s="22" t="s">
        <v>46</v>
      </c>
      <c r="C221" s="26"/>
      <c r="D221" s="22" t="str">
        <f t="shared" si="32"/>
        <v>Tue</v>
      </c>
      <c r="E221" s="26"/>
      <c r="F221" s="24" t="s">
        <v>47</v>
      </c>
      <c r="G221" s="24" t="s">
        <v>48</v>
      </c>
      <c r="H221" s="31">
        <v>13</v>
      </c>
      <c r="I221" s="53" t="s">
        <v>56</v>
      </c>
      <c r="J221" s="26"/>
      <c r="K221" s="58">
        <v>5.5</v>
      </c>
      <c r="L221" s="27">
        <v>5.0750000000000002</v>
      </c>
      <c r="M221" s="27"/>
      <c r="N221" s="27"/>
      <c r="O221" s="27"/>
      <c r="P221" s="27"/>
      <c r="Q221" s="27"/>
      <c r="R221" s="22">
        <f t="shared" si="33"/>
        <v>1.87</v>
      </c>
      <c r="S221" s="24" t="s">
        <v>50</v>
      </c>
      <c r="T221" s="27">
        <f t="shared" si="27"/>
        <v>9.49</v>
      </c>
      <c r="U221" s="27">
        <f t="shared" si="28"/>
        <v>4.415</v>
      </c>
      <c r="V221" s="27">
        <f t="shared" si="34"/>
        <v>166.05455459000004</v>
      </c>
      <c r="W221" s="27">
        <f t="shared" si="35"/>
        <v>1288.3554454100006</v>
      </c>
      <c r="X221" s="35">
        <f t="shared" si="29"/>
        <v>0.12888877458592615</v>
      </c>
      <c r="Y221" s="34">
        <f t="shared" si="30"/>
        <v>1.6605455459000005</v>
      </c>
      <c r="Z221" s="28">
        <f t="shared" si="31"/>
        <v>16605.455459000004</v>
      </c>
      <c r="AA221" s="24" t="s">
        <v>50</v>
      </c>
    </row>
    <row r="222" spans="1:27" x14ac:dyDescent="0.2">
      <c r="A222" s="37">
        <v>43620</v>
      </c>
      <c r="B222" s="22" t="s">
        <v>46</v>
      </c>
      <c r="C222" s="26"/>
      <c r="D222" s="22" t="str">
        <f t="shared" si="32"/>
        <v>Tue</v>
      </c>
      <c r="E222" s="26"/>
      <c r="F222" s="24" t="s">
        <v>47</v>
      </c>
      <c r="G222" s="24" t="s">
        <v>48</v>
      </c>
      <c r="H222" s="31">
        <v>13</v>
      </c>
      <c r="I222" s="24" t="s">
        <v>61</v>
      </c>
      <c r="J222" s="26"/>
      <c r="K222" s="58">
        <v>4.5</v>
      </c>
      <c r="L222" s="27">
        <v>2.452</v>
      </c>
      <c r="M222" s="27"/>
      <c r="N222" s="27"/>
      <c r="O222" s="27"/>
      <c r="P222" s="27"/>
      <c r="Q222" s="27"/>
      <c r="R222" s="22">
        <f t="shared" si="33"/>
        <v>1.87</v>
      </c>
      <c r="S222" s="24" t="s">
        <v>53</v>
      </c>
      <c r="T222" s="27" t="str">
        <f t="shared" si="27"/>
        <v>0.00</v>
      </c>
      <c r="U222" s="27">
        <f t="shared" si="28"/>
        <v>-2.452</v>
      </c>
      <c r="V222" s="27">
        <f t="shared" si="34"/>
        <v>163.60255459000004</v>
      </c>
      <c r="W222" s="27">
        <f t="shared" si="35"/>
        <v>1290.8074454100006</v>
      </c>
      <c r="X222" s="35">
        <f t="shared" si="29"/>
        <v>0.12674435305727166</v>
      </c>
      <c r="Y222" s="34">
        <f t="shared" si="30"/>
        <v>1.6360255459000004</v>
      </c>
      <c r="Z222" s="28">
        <f t="shared" si="31"/>
        <v>16360.255459000004</v>
      </c>
      <c r="AA222" s="24" t="s">
        <v>53</v>
      </c>
    </row>
    <row r="223" spans="1:27" x14ac:dyDescent="0.2">
      <c r="A223" s="37">
        <v>43620</v>
      </c>
      <c r="B223" s="22" t="s">
        <v>46</v>
      </c>
      <c r="C223" s="26"/>
      <c r="D223" s="22" t="str">
        <f t="shared" si="32"/>
        <v>Tue</v>
      </c>
      <c r="E223" s="26"/>
      <c r="F223" s="24" t="s">
        <v>47</v>
      </c>
      <c r="G223" s="24" t="s">
        <v>48</v>
      </c>
      <c r="H223" s="31">
        <v>13</v>
      </c>
      <c r="I223" s="24" t="s">
        <v>52</v>
      </c>
      <c r="J223" s="26"/>
      <c r="K223" s="58">
        <v>5.5</v>
      </c>
      <c r="L223" s="27">
        <v>4.5869999999999997</v>
      </c>
      <c r="M223" s="27"/>
      <c r="N223" s="27"/>
      <c r="O223" s="27"/>
      <c r="P223" s="27"/>
      <c r="Q223" s="27"/>
      <c r="R223" s="22">
        <f t="shared" si="33"/>
        <v>1.87</v>
      </c>
      <c r="S223" s="24" t="s">
        <v>53</v>
      </c>
      <c r="T223" s="27" t="str">
        <f t="shared" si="27"/>
        <v>0.00</v>
      </c>
      <c r="U223" s="27">
        <f t="shared" si="28"/>
        <v>-4.5869999999999997</v>
      </c>
      <c r="V223" s="27">
        <f t="shared" si="34"/>
        <v>159.01555459000005</v>
      </c>
      <c r="W223" s="27">
        <f t="shared" si="35"/>
        <v>1295.3944454100006</v>
      </c>
      <c r="X223" s="35">
        <f t="shared" si="29"/>
        <v>0.12275454411082534</v>
      </c>
      <c r="Y223" s="34">
        <f t="shared" si="30"/>
        <v>1.5901555459000005</v>
      </c>
      <c r="Z223" s="28">
        <f t="shared" si="31"/>
        <v>15901.555459000005</v>
      </c>
      <c r="AA223" s="24" t="s">
        <v>53</v>
      </c>
    </row>
    <row r="224" spans="1:27" x14ac:dyDescent="0.2">
      <c r="A224" s="37">
        <v>43620</v>
      </c>
      <c r="B224" s="22" t="s">
        <v>46</v>
      </c>
      <c r="C224" s="26"/>
      <c r="D224" s="22" t="str">
        <f t="shared" si="32"/>
        <v>Tue</v>
      </c>
      <c r="E224" s="26"/>
      <c r="F224" s="24" t="s">
        <v>47</v>
      </c>
      <c r="G224" s="24" t="s">
        <v>48</v>
      </c>
      <c r="H224" s="31">
        <v>13</v>
      </c>
      <c r="I224" s="53" t="s">
        <v>51</v>
      </c>
      <c r="J224" s="26"/>
      <c r="K224" s="58">
        <v>3.5</v>
      </c>
      <c r="L224" s="27">
        <v>3.8620000000000001</v>
      </c>
      <c r="M224" s="27"/>
      <c r="N224" s="27"/>
      <c r="O224" s="27"/>
      <c r="P224" s="27"/>
      <c r="Q224" s="27"/>
      <c r="R224" s="22">
        <f t="shared" si="33"/>
        <v>1.87</v>
      </c>
      <c r="S224" s="24" t="s">
        <v>50</v>
      </c>
      <c r="T224" s="27">
        <f t="shared" si="27"/>
        <v>7.22</v>
      </c>
      <c r="U224" s="27">
        <f t="shared" si="28"/>
        <v>3.3579999999999997</v>
      </c>
      <c r="V224" s="27">
        <f t="shared" si="34"/>
        <v>162.37355459000005</v>
      </c>
      <c r="W224" s="27">
        <f t="shared" si="35"/>
        <v>1299.2564454100007</v>
      </c>
      <c r="X224" s="35">
        <f t="shared" si="29"/>
        <v>0.1249742151856407</v>
      </c>
      <c r="Y224" s="34">
        <f t="shared" si="30"/>
        <v>1.6237355459000005</v>
      </c>
      <c r="Z224" s="28">
        <f t="shared" si="31"/>
        <v>16237.355459000006</v>
      </c>
      <c r="AA224" s="24" t="s">
        <v>50</v>
      </c>
    </row>
    <row r="225" spans="1:27" x14ac:dyDescent="0.2">
      <c r="A225" s="37">
        <v>43620</v>
      </c>
      <c r="B225" s="22" t="s">
        <v>46</v>
      </c>
      <c r="C225" s="26"/>
      <c r="D225" s="22" t="str">
        <f t="shared" si="32"/>
        <v>Tue</v>
      </c>
      <c r="E225" s="26"/>
      <c r="F225" s="24" t="s">
        <v>47</v>
      </c>
      <c r="G225" s="24" t="s">
        <v>48</v>
      </c>
      <c r="H225" s="31">
        <v>13</v>
      </c>
      <c r="I225" s="53" t="s">
        <v>57</v>
      </c>
      <c r="J225" s="26"/>
      <c r="K225" s="58">
        <v>6.5</v>
      </c>
      <c r="L225" s="27">
        <v>13.105</v>
      </c>
      <c r="M225" s="27"/>
      <c r="N225" s="27"/>
      <c r="O225" s="27"/>
      <c r="P225" s="27"/>
      <c r="Q225" s="27"/>
      <c r="R225" s="22">
        <f t="shared" si="33"/>
        <v>1.87</v>
      </c>
      <c r="S225" s="24" t="s">
        <v>50</v>
      </c>
      <c r="T225" s="27">
        <f t="shared" si="27"/>
        <v>24.51</v>
      </c>
      <c r="U225" s="27">
        <f t="shared" si="28"/>
        <v>11.405000000000001</v>
      </c>
      <c r="V225" s="27">
        <f t="shared" si="34"/>
        <v>173.77855459000006</v>
      </c>
      <c r="W225" s="27">
        <f t="shared" si="35"/>
        <v>1312.3614454100007</v>
      </c>
      <c r="X225" s="35">
        <f t="shared" si="29"/>
        <v>0.13241668687981695</v>
      </c>
      <c r="Y225" s="34">
        <f t="shared" si="30"/>
        <v>1.7377855459000005</v>
      </c>
      <c r="Z225" s="28">
        <f t="shared" si="31"/>
        <v>17377.855459000006</v>
      </c>
      <c r="AA225" s="24" t="s">
        <v>50</v>
      </c>
    </row>
    <row r="226" spans="1:27" x14ac:dyDescent="0.2">
      <c r="A226" s="37">
        <v>43620</v>
      </c>
      <c r="B226" s="22" t="s">
        <v>46</v>
      </c>
      <c r="C226" s="26"/>
      <c r="D226" s="22" t="str">
        <f t="shared" si="32"/>
        <v>Tue</v>
      </c>
      <c r="E226" s="26"/>
      <c r="F226" s="24" t="s">
        <v>47</v>
      </c>
      <c r="G226" s="24" t="s">
        <v>48</v>
      </c>
      <c r="H226" s="31">
        <v>13</v>
      </c>
      <c r="I226" s="24" t="s">
        <v>49</v>
      </c>
      <c r="J226" s="26"/>
      <c r="K226" s="58">
        <v>3.5</v>
      </c>
      <c r="L226" s="27">
        <v>7.9669999999999996</v>
      </c>
      <c r="M226" s="27"/>
      <c r="N226" s="27"/>
      <c r="O226" s="27"/>
      <c r="P226" s="27"/>
      <c r="Q226" s="27"/>
      <c r="R226" s="22">
        <f t="shared" si="33"/>
        <v>1.87</v>
      </c>
      <c r="S226" s="24" t="s">
        <v>53</v>
      </c>
      <c r="T226" s="27" t="str">
        <f t="shared" si="27"/>
        <v>0.00</v>
      </c>
      <c r="U226" s="27">
        <f t="shared" si="28"/>
        <v>-7.9669999999999996</v>
      </c>
      <c r="V226" s="27">
        <f t="shared" si="34"/>
        <v>165.81155459000004</v>
      </c>
      <c r="W226" s="27">
        <f t="shared" si="35"/>
        <v>1320.3284454100008</v>
      </c>
      <c r="X226" s="35">
        <f t="shared" si="29"/>
        <v>0.12558356609404919</v>
      </c>
      <c r="Y226" s="34">
        <f t="shared" si="30"/>
        <v>1.6581155459000003</v>
      </c>
      <c r="Z226" s="28">
        <f t="shared" si="31"/>
        <v>16581.155459000005</v>
      </c>
      <c r="AA226" s="24" t="s">
        <v>53</v>
      </c>
    </row>
    <row r="227" spans="1:27" x14ac:dyDescent="0.2">
      <c r="A227" s="37">
        <v>43627</v>
      </c>
      <c r="B227" s="22" t="s">
        <v>46</v>
      </c>
      <c r="C227" s="26"/>
      <c r="D227" s="22" t="str">
        <f t="shared" si="32"/>
        <v>Tue</v>
      </c>
      <c r="E227" s="26"/>
      <c r="F227" s="24" t="s">
        <v>47</v>
      </c>
      <c r="G227" s="24" t="s">
        <v>48</v>
      </c>
      <c r="H227" s="31">
        <v>14</v>
      </c>
      <c r="I227" s="53" t="s">
        <v>66</v>
      </c>
      <c r="J227" s="26"/>
      <c r="K227" s="58">
        <v>-1.5</v>
      </c>
      <c r="L227" s="27">
        <v>7.008</v>
      </c>
      <c r="M227" s="27"/>
      <c r="N227" s="27"/>
      <c r="O227" s="27"/>
      <c r="P227" s="27"/>
      <c r="Q227" s="27"/>
      <c r="R227" s="22">
        <f t="shared" si="33"/>
        <v>1.87</v>
      </c>
      <c r="S227" s="24" t="s">
        <v>50</v>
      </c>
      <c r="T227" s="27">
        <f t="shared" si="27"/>
        <v>13.1</v>
      </c>
      <c r="U227" s="27">
        <f t="shared" si="28"/>
        <v>6.0919999999999996</v>
      </c>
      <c r="V227" s="27">
        <f t="shared" si="34"/>
        <v>171.90355459000006</v>
      </c>
      <c r="W227" s="27">
        <f t="shared" si="35"/>
        <v>1327.3364454100008</v>
      </c>
      <c r="X227" s="35">
        <f t="shared" si="29"/>
        <v>0.12951015937553104</v>
      </c>
      <c r="Y227" s="34">
        <f t="shared" si="30"/>
        <v>1.7190355459000006</v>
      </c>
      <c r="Z227" s="28">
        <f t="shared" si="31"/>
        <v>17190.355459000006</v>
      </c>
      <c r="AA227" s="24" t="s">
        <v>50</v>
      </c>
    </row>
    <row r="228" spans="1:27" x14ac:dyDescent="0.2">
      <c r="A228" s="37">
        <v>43627</v>
      </c>
      <c r="B228" s="22" t="s">
        <v>46</v>
      </c>
      <c r="C228" s="26"/>
      <c r="D228" s="22" t="str">
        <f t="shared" si="32"/>
        <v>Tue</v>
      </c>
      <c r="E228" s="26"/>
      <c r="F228" s="24" t="s">
        <v>47</v>
      </c>
      <c r="G228" s="24" t="s">
        <v>48</v>
      </c>
      <c r="H228" s="31">
        <v>14</v>
      </c>
      <c r="I228" s="24" t="s">
        <v>58</v>
      </c>
      <c r="J228" s="26"/>
      <c r="K228" s="58">
        <v>-2.5</v>
      </c>
      <c r="L228" s="27">
        <v>3.32</v>
      </c>
      <c r="M228" s="27"/>
      <c r="N228" s="27"/>
      <c r="O228" s="27"/>
      <c r="P228" s="27"/>
      <c r="Q228" s="27"/>
      <c r="R228" s="22">
        <f t="shared" si="33"/>
        <v>1.87</v>
      </c>
      <c r="S228" s="24" t="s">
        <v>53</v>
      </c>
      <c r="T228" s="27" t="str">
        <f t="shared" si="27"/>
        <v>0.00</v>
      </c>
      <c r="U228" s="27">
        <f t="shared" si="28"/>
        <v>-3.32</v>
      </c>
      <c r="V228" s="27">
        <f t="shared" si="34"/>
        <v>168.58355459000006</v>
      </c>
      <c r="W228" s="27">
        <f t="shared" si="35"/>
        <v>1330.6564454100007</v>
      </c>
      <c r="X228" s="35">
        <f t="shared" si="29"/>
        <v>0.12669202119864698</v>
      </c>
      <c r="Y228" s="34">
        <f t="shared" si="30"/>
        <v>1.6858355459000007</v>
      </c>
      <c r="Z228" s="28">
        <f t="shared" si="31"/>
        <v>16858.355459000006</v>
      </c>
      <c r="AA228" s="24" t="s">
        <v>53</v>
      </c>
    </row>
    <row r="229" spans="1:27" x14ac:dyDescent="0.2">
      <c r="A229" s="37">
        <v>43627</v>
      </c>
      <c r="B229" s="22" t="s">
        <v>46</v>
      </c>
      <c r="C229" s="26"/>
      <c r="D229" s="22" t="str">
        <f t="shared" si="32"/>
        <v>Tue</v>
      </c>
      <c r="E229" s="26"/>
      <c r="F229" s="24" t="s">
        <v>47</v>
      </c>
      <c r="G229" s="24" t="s">
        <v>48</v>
      </c>
      <c r="H229" s="31">
        <v>14</v>
      </c>
      <c r="I229" s="24" t="s">
        <v>56</v>
      </c>
      <c r="J229" s="26"/>
      <c r="K229" s="58">
        <v>7.5</v>
      </c>
      <c r="L229" s="27">
        <v>6.9779999999999998</v>
      </c>
      <c r="M229" s="27"/>
      <c r="N229" s="27"/>
      <c r="O229" s="27"/>
      <c r="P229" s="27"/>
      <c r="Q229" s="27"/>
      <c r="R229" s="22">
        <f t="shared" si="33"/>
        <v>1.87</v>
      </c>
      <c r="S229" s="24" t="s">
        <v>53</v>
      </c>
      <c r="T229" s="27" t="str">
        <f t="shared" si="27"/>
        <v>0.00</v>
      </c>
      <c r="U229" s="27">
        <f t="shared" si="28"/>
        <v>-6.9779999999999998</v>
      </c>
      <c r="V229" s="27">
        <f t="shared" si="34"/>
        <v>161.60555459000005</v>
      </c>
      <c r="W229" s="27">
        <f t="shared" si="35"/>
        <v>1337.6344454100008</v>
      </c>
      <c r="X229" s="35">
        <f t="shared" si="29"/>
        <v>0.12081443861178831</v>
      </c>
      <c r="Y229" s="34">
        <f t="shared" si="30"/>
        <v>1.6160555459000006</v>
      </c>
      <c r="Z229" s="28">
        <f t="shared" si="31"/>
        <v>16160.555459000005</v>
      </c>
      <c r="AA229" s="24" t="s">
        <v>53</v>
      </c>
    </row>
    <row r="230" spans="1:27" x14ac:dyDescent="0.2">
      <c r="A230" s="37">
        <v>43627</v>
      </c>
      <c r="B230" s="22" t="s">
        <v>46</v>
      </c>
      <c r="C230" s="26"/>
      <c r="D230" s="22" t="str">
        <f t="shared" si="32"/>
        <v>Tue</v>
      </c>
      <c r="E230" s="26"/>
      <c r="F230" s="24" t="s">
        <v>47</v>
      </c>
      <c r="G230" s="24" t="s">
        <v>48</v>
      </c>
      <c r="H230" s="31">
        <v>14</v>
      </c>
      <c r="I230" s="53" t="s">
        <v>57</v>
      </c>
      <c r="J230" s="26"/>
      <c r="K230" s="58">
        <v>6.5</v>
      </c>
      <c r="L230" s="27">
        <v>5.5140000000000002</v>
      </c>
      <c r="M230" s="27"/>
      <c r="N230" s="27"/>
      <c r="O230" s="27"/>
      <c r="P230" s="27"/>
      <c r="Q230" s="27"/>
      <c r="R230" s="22">
        <f t="shared" si="33"/>
        <v>1.87</v>
      </c>
      <c r="S230" s="24" t="s">
        <v>50</v>
      </c>
      <c r="T230" s="27">
        <f t="shared" si="27"/>
        <v>10.31</v>
      </c>
      <c r="U230" s="27">
        <f t="shared" si="28"/>
        <v>4.7960000000000003</v>
      </c>
      <c r="V230" s="27">
        <f t="shared" si="34"/>
        <v>166.40155459000005</v>
      </c>
      <c r="W230" s="27">
        <f t="shared" si="35"/>
        <v>1343.1484454100007</v>
      </c>
      <c r="X230" s="35">
        <f t="shared" si="29"/>
        <v>0.12388917632943051</v>
      </c>
      <c r="Y230" s="34">
        <f t="shared" si="30"/>
        <v>1.6640155459000006</v>
      </c>
      <c r="Z230" s="28">
        <f t="shared" si="31"/>
        <v>16640.155459000005</v>
      </c>
      <c r="AA230" s="24" t="s">
        <v>50</v>
      </c>
    </row>
    <row r="231" spans="1:27" x14ac:dyDescent="0.2">
      <c r="A231" s="37">
        <v>43627</v>
      </c>
      <c r="B231" s="22" t="s">
        <v>46</v>
      </c>
      <c r="C231" s="26"/>
      <c r="D231" s="22" t="str">
        <f t="shared" si="32"/>
        <v>Tue</v>
      </c>
      <c r="E231" s="26"/>
      <c r="F231" s="24" t="s">
        <v>47</v>
      </c>
      <c r="G231" s="24" t="s">
        <v>48</v>
      </c>
      <c r="H231" s="31">
        <v>14</v>
      </c>
      <c r="I231" s="53" t="s">
        <v>52</v>
      </c>
      <c r="J231" s="26"/>
      <c r="K231" s="58">
        <v>-1.5</v>
      </c>
      <c r="L231" s="27">
        <v>2.0550000000000002</v>
      </c>
      <c r="M231" s="27"/>
      <c r="N231" s="27"/>
      <c r="O231" s="27"/>
      <c r="P231" s="27"/>
      <c r="Q231" s="27"/>
      <c r="R231" s="22">
        <f t="shared" si="33"/>
        <v>1.87</v>
      </c>
      <c r="S231" s="24" t="s">
        <v>50</v>
      </c>
      <c r="T231" s="27">
        <f t="shared" si="27"/>
        <v>3.84</v>
      </c>
      <c r="U231" s="27">
        <f t="shared" si="28"/>
        <v>1.7849999999999997</v>
      </c>
      <c r="V231" s="27">
        <f t="shared" si="34"/>
        <v>168.18655459000004</v>
      </c>
      <c r="W231" s="27">
        <f t="shared" si="35"/>
        <v>1345.2034454100008</v>
      </c>
      <c r="X231" s="35">
        <f t="shared" si="29"/>
        <v>0.12502685386650861</v>
      </c>
      <c r="Y231" s="34">
        <f t="shared" si="30"/>
        <v>1.6818655459000005</v>
      </c>
      <c r="Z231" s="28">
        <f t="shared" si="31"/>
        <v>16818.655459000005</v>
      </c>
      <c r="AA231" s="24" t="s">
        <v>50</v>
      </c>
    </row>
    <row r="232" spans="1:27" x14ac:dyDescent="0.2">
      <c r="A232" s="37">
        <v>43627</v>
      </c>
      <c r="B232" s="22" t="s">
        <v>46</v>
      </c>
      <c r="C232" s="26"/>
      <c r="D232" s="22" t="str">
        <f t="shared" si="32"/>
        <v>Tue</v>
      </c>
      <c r="E232" s="26"/>
      <c r="F232" s="24" t="s">
        <v>47</v>
      </c>
      <c r="G232" s="24" t="s">
        <v>48</v>
      </c>
      <c r="H232" s="31">
        <v>14</v>
      </c>
      <c r="I232" s="53" t="s">
        <v>51</v>
      </c>
      <c r="J232" s="26"/>
      <c r="K232" s="58">
        <v>-4.5</v>
      </c>
      <c r="L232" s="27">
        <v>2.2050000000000001</v>
      </c>
      <c r="M232" s="27"/>
      <c r="N232" s="27"/>
      <c r="O232" s="27"/>
      <c r="P232" s="27"/>
      <c r="Q232" s="27"/>
      <c r="R232" s="22">
        <f t="shared" si="33"/>
        <v>1.87</v>
      </c>
      <c r="S232" s="24" t="s">
        <v>50</v>
      </c>
      <c r="T232" s="27">
        <f t="shared" si="27"/>
        <v>4.12</v>
      </c>
      <c r="U232" s="27">
        <f t="shared" si="28"/>
        <v>1.915</v>
      </c>
      <c r="V232" s="27">
        <f t="shared" si="34"/>
        <v>170.10155459000003</v>
      </c>
      <c r="W232" s="27">
        <f t="shared" si="35"/>
        <v>1347.4084454100007</v>
      </c>
      <c r="X232" s="35">
        <f t="shared" si="29"/>
        <v>0.12624349741123977</v>
      </c>
      <c r="Y232" s="34">
        <f t="shared" si="30"/>
        <v>1.7010155459000003</v>
      </c>
      <c r="Z232" s="28">
        <f t="shared" si="31"/>
        <v>17010.155459000005</v>
      </c>
      <c r="AA232" s="24" t="s">
        <v>50</v>
      </c>
    </row>
    <row r="233" spans="1:27" x14ac:dyDescent="0.2">
      <c r="A233" s="37">
        <v>43641</v>
      </c>
      <c r="B233" s="22" t="s">
        <v>46</v>
      </c>
      <c r="C233" s="26"/>
      <c r="D233" s="22" t="str">
        <f t="shared" si="32"/>
        <v>Tue</v>
      </c>
      <c r="E233" s="26"/>
      <c r="F233" s="24" t="s">
        <v>47</v>
      </c>
      <c r="G233" s="24" t="s">
        <v>48</v>
      </c>
      <c r="H233" s="31">
        <v>15</v>
      </c>
      <c r="I233" s="53" t="s">
        <v>54</v>
      </c>
      <c r="J233" s="26"/>
      <c r="K233" s="58">
        <v>5.5</v>
      </c>
      <c r="L233" s="27">
        <v>4.33</v>
      </c>
      <c r="M233" s="27"/>
      <c r="N233" s="27"/>
      <c r="O233" s="27"/>
      <c r="P233" s="27"/>
      <c r="Q233" s="27"/>
      <c r="R233" s="22">
        <f t="shared" si="33"/>
        <v>1.87</v>
      </c>
      <c r="S233" s="24" t="s">
        <v>50</v>
      </c>
      <c r="T233" s="27">
        <f t="shared" si="27"/>
        <v>8.1</v>
      </c>
      <c r="U233" s="27">
        <f t="shared" si="28"/>
        <v>3.7699999999999996</v>
      </c>
      <c r="V233" s="27">
        <f t="shared" si="34"/>
        <v>173.87155459000004</v>
      </c>
      <c r="W233" s="27">
        <f t="shared" si="35"/>
        <v>1351.7384454100006</v>
      </c>
      <c r="X233" s="35">
        <f t="shared" si="29"/>
        <v>0.12862810492695756</v>
      </c>
      <c r="Y233" s="34">
        <f t="shared" si="30"/>
        <v>1.7387155459000005</v>
      </c>
      <c r="Z233" s="28">
        <f t="shared" si="31"/>
        <v>17387.155459000005</v>
      </c>
      <c r="AA233" s="24" t="s">
        <v>50</v>
      </c>
    </row>
    <row r="234" spans="1:27" x14ac:dyDescent="0.2">
      <c r="A234" s="37">
        <v>43641</v>
      </c>
      <c r="B234" s="22" t="s">
        <v>46</v>
      </c>
      <c r="C234" s="26"/>
      <c r="D234" s="22" t="str">
        <f t="shared" si="32"/>
        <v>Tue</v>
      </c>
      <c r="E234" s="26"/>
      <c r="F234" s="24" t="s">
        <v>47</v>
      </c>
      <c r="G234" s="24" t="s">
        <v>48</v>
      </c>
      <c r="H234" s="31">
        <v>15</v>
      </c>
      <c r="I234" s="24" t="s">
        <v>58</v>
      </c>
      <c r="J234" s="26"/>
      <c r="K234" s="58">
        <v>5.5</v>
      </c>
      <c r="L234" s="27">
        <v>2.2120000000000002</v>
      </c>
      <c r="M234" s="27"/>
      <c r="N234" s="27"/>
      <c r="O234" s="27"/>
      <c r="P234" s="27"/>
      <c r="Q234" s="27"/>
      <c r="R234" s="22">
        <f t="shared" si="33"/>
        <v>1.87</v>
      </c>
      <c r="S234" s="24" t="s">
        <v>53</v>
      </c>
      <c r="T234" s="27" t="str">
        <f t="shared" si="27"/>
        <v>0.00</v>
      </c>
      <c r="U234" s="27">
        <f t="shared" si="28"/>
        <v>-2.2120000000000002</v>
      </c>
      <c r="V234" s="27">
        <f t="shared" si="34"/>
        <v>171.65955459000006</v>
      </c>
      <c r="W234" s="27">
        <f t="shared" si="35"/>
        <v>1353.9504454100006</v>
      </c>
      <c r="X234" s="35">
        <f t="shared" si="29"/>
        <v>0.1267842225481291</v>
      </c>
      <c r="Y234" s="34">
        <f t="shared" si="30"/>
        <v>1.7165955459000006</v>
      </c>
      <c r="Z234" s="28">
        <f t="shared" si="31"/>
        <v>17165.955459000004</v>
      </c>
      <c r="AA234" s="24" t="s">
        <v>53</v>
      </c>
    </row>
    <row r="235" spans="1:27" x14ac:dyDescent="0.2">
      <c r="A235" s="37">
        <v>43641</v>
      </c>
      <c r="B235" s="22" t="s">
        <v>46</v>
      </c>
      <c r="C235" s="26"/>
      <c r="D235" s="22" t="str">
        <f t="shared" si="32"/>
        <v>Tue</v>
      </c>
      <c r="E235" s="26"/>
      <c r="F235" s="24" t="s">
        <v>47</v>
      </c>
      <c r="G235" s="24" t="s">
        <v>48</v>
      </c>
      <c r="H235" s="31">
        <v>15</v>
      </c>
      <c r="I235" s="53" t="s">
        <v>65</v>
      </c>
      <c r="J235" s="26"/>
      <c r="K235" s="58">
        <v>1.5</v>
      </c>
      <c r="L235" s="27">
        <v>4.5339999999999998</v>
      </c>
      <c r="M235" s="27"/>
      <c r="N235" s="27"/>
      <c r="O235" s="27"/>
      <c r="P235" s="27"/>
      <c r="Q235" s="27"/>
      <c r="R235" s="22">
        <f t="shared" si="33"/>
        <v>1.87</v>
      </c>
      <c r="S235" s="24" t="s">
        <v>50</v>
      </c>
      <c r="T235" s="27">
        <f t="shared" si="27"/>
        <v>8.48</v>
      </c>
      <c r="U235" s="27">
        <f t="shared" si="28"/>
        <v>3.9460000000000006</v>
      </c>
      <c r="V235" s="27">
        <f t="shared" si="34"/>
        <v>175.60555459000005</v>
      </c>
      <c r="W235" s="27">
        <f t="shared" si="35"/>
        <v>1358.4844454100007</v>
      </c>
      <c r="X235" s="35">
        <f t="shared" si="29"/>
        <v>0.12926578230860861</v>
      </c>
      <c r="Y235" s="34">
        <f t="shared" si="30"/>
        <v>1.7560555459000005</v>
      </c>
      <c r="Z235" s="28">
        <f t="shared" si="31"/>
        <v>17560.555459000007</v>
      </c>
      <c r="AA235" s="24" t="s">
        <v>50</v>
      </c>
    </row>
    <row r="236" spans="1:27" x14ac:dyDescent="0.2">
      <c r="A236" s="37">
        <v>43641</v>
      </c>
      <c r="B236" s="22" t="s">
        <v>46</v>
      </c>
      <c r="C236" s="26"/>
      <c r="D236" s="22" t="str">
        <f t="shared" si="32"/>
        <v>Tue</v>
      </c>
      <c r="E236" s="26"/>
      <c r="F236" s="24" t="s">
        <v>47</v>
      </c>
      <c r="G236" s="24" t="s">
        <v>48</v>
      </c>
      <c r="H236" s="31">
        <v>15</v>
      </c>
      <c r="I236" s="24" t="s">
        <v>62</v>
      </c>
      <c r="J236" s="26"/>
      <c r="K236" s="58">
        <v>3.5</v>
      </c>
      <c r="L236" s="27">
        <v>4.6029999999999998</v>
      </c>
      <c r="M236" s="27"/>
      <c r="N236" s="27"/>
      <c r="O236" s="27"/>
      <c r="P236" s="27"/>
      <c r="Q236" s="27"/>
      <c r="R236" s="22">
        <f t="shared" si="33"/>
        <v>1.87</v>
      </c>
      <c r="S236" s="24" t="s">
        <v>53</v>
      </c>
      <c r="T236" s="27" t="str">
        <f t="shared" si="27"/>
        <v>0.00</v>
      </c>
      <c r="U236" s="27">
        <f t="shared" si="28"/>
        <v>-4.6029999999999998</v>
      </c>
      <c r="V236" s="27">
        <f t="shared" si="34"/>
        <v>171.00255459000005</v>
      </c>
      <c r="W236" s="27">
        <f t="shared" si="35"/>
        <v>1363.0874454100008</v>
      </c>
      <c r="X236" s="35">
        <f t="shared" si="29"/>
        <v>0.12545237296831274</v>
      </c>
      <c r="Y236" s="34">
        <f t="shared" si="30"/>
        <v>1.7100255459000004</v>
      </c>
      <c r="Z236" s="28">
        <f t="shared" si="31"/>
        <v>17100.255459000004</v>
      </c>
      <c r="AA236" s="24" t="s">
        <v>53</v>
      </c>
    </row>
    <row r="237" spans="1:27" x14ac:dyDescent="0.2">
      <c r="A237" s="37">
        <v>43641</v>
      </c>
      <c r="B237" s="22" t="s">
        <v>46</v>
      </c>
      <c r="C237" s="26"/>
      <c r="D237" s="22" t="str">
        <f t="shared" si="32"/>
        <v>Tue</v>
      </c>
      <c r="E237" s="26"/>
      <c r="F237" s="24" t="s">
        <v>47</v>
      </c>
      <c r="G237" s="24" t="s">
        <v>48</v>
      </c>
      <c r="H237" s="31">
        <v>15</v>
      </c>
      <c r="I237" s="53" t="s">
        <v>56</v>
      </c>
      <c r="J237" s="26"/>
      <c r="K237" s="58">
        <v>-2.5</v>
      </c>
      <c r="L237" s="27">
        <v>3.472</v>
      </c>
      <c r="M237" s="27"/>
      <c r="N237" s="27"/>
      <c r="O237" s="27"/>
      <c r="P237" s="27"/>
      <c r="Q237" s="27"/>
      <c r="R237" s="22">
        <f t="shared" si="33"/>
        <v>1.87</v>
      </c>
      <c r="S237" s="24" t="s">
        <v>50</v>
      </c>
      <c r="T237" s="27">
        <f t="shared" si="27"/>
        <v>6.49</v>
      </c>
      <c r="U237" s="27">
        <f t="shared" si="28"/>
        <v>3.0180000000000002</v>
      </c>
      <c r="V237" s="27">
        <f t="shared" si="34"/>
        <v>174.02055459000005</v>
      </c>
      <c r="W237" s="27">
        <f t="shared" si="35"/>
        <v>1366.5594454100008</v>
      </c>
      <c r="X237" s="35">
        <f t="shared" si="29"/>
        <v>0.12734210368564661</v>
      </c>
      <c r="Y237" s="34">
        <f t="shared" si="30"/>
        <v>1.7402055459000005</v>
      </c>
      <c r="Z237" s="28">
        <f t="shared" si="31"/>
        <v>17402.055459000003</v>
      </c>
      <c r="AA237" s="24" t="s">
        <v>50</v>
      </c>
    </row>
    <row r="238" spans="1:27" x14ac:dyDescent="0.2">
      <c r="A238" s="37">
        <v>43641</v>
      </c>
      <c r="B238" s="22" t="s">
        <v>46</v>
      </c>
      <c r="C238" s="26"/>
      <c r="D238" s="22" t="str">
        <f t="shared" si="32"/>
        <v>Tue</v>
      </c>
      <c r="E238" s="26"/>
      <c r="F238" s="24" t="s">
        <v>47</v>
      </c>
      <c r="G238" s="24" t="s">
        <v>48</v>
      </c>
      <c r="H238" s="31">
        <v>15</v>
      </c>
      <c r="I238" s="53" t="s">
        <v>49</v>
      </c>
      <c r="J238" s="26"/>
      <c r="K238" s="58">
        <v>8.5</v>
      </c>
      <c r="L238" s="27">
        <v>6.3470000000000004</v>
      </c>
      <c r="M238" s="27"/>
      <c r="N238" s="27"/>
      <c r="O238" s="27"/>
      <c r="P238" s="27"/>
      <c r="Q238" s="27"/>
      <c r="R238" s="22">
        <f t="shared" si="33"/>
        <v>1.87</v>
      </c>
      <c r="S238" s="24" t="s">
        <v>50</v>
      </c>
      <c r="T238" s="27">
        <f t="shared" si="27"/>
        <v>11.87</v>
      </c>
      <c r="U238" s="27">
        <f t="shared" si="28"/>
        <v>5.5229999999999988</v>
      </c>
      <c r="V238" s="27">
        <f t="shared" si="34"/>
        <v>179.54355459000004</v>
      </c>
      <c r="W238" s="27">
        <f t="shared" si="35"/>
        <v>1372.9064454100007</v>
      </c>
      <c r="X238" s="35">
        <f t="shared" si="29"/>
        <v>0.13077624858581072</v>
      </c>
      <c r="Y238" s="34">
        <f t="shared" si="30"/>
        <v>1.7954355459000004</v>
      </c>
      <c r="Z238" s="28">
        <f t="shared" si="31"/>
        <v>17954.355459000006</v>
      </c>
      <c r="AA238" s="24" t="s">
        <v>50</v>
      </c>
    </row>
    <row r="239" spans="1:27" x14ac:dyDescent="0.2">
      <c r="A239" s="37">
        <v>43648</v>
      </c>
      <c r="B239" s="22" t="s">
        <v>46</v>
      </c>
      <c r="C239" s="26"/>
      <c r="D239" s="22" t="str">
        <f t="shared" si="32"/>
        <v>Tue</v>
      </c>
      <c r="E239" s="26"/>
      <c r="F239" s="24" t="s">
        <v>47</v>
      </c>
      <c r="G239" s="24" t="s">
        <v>48</v>
      </c>
      <c r="H239" s="31">
        <v>16</v>
      </c>
      <c r="I239" s="53" t="s">
        <v>60</v>
      </c>
      <c r="J239" s="26"/>
      <c r="K239" s="58">
        <v>4.5</v>
      </c>
      <c r="L239" s="27">
        <v>6.8730000000000002</v>
      </c>
      <c r="M239" s="27"/>
      <c r="N239" s="27"/>
      <c r="O239" s="27"/>
      <c r="P239" s="27"/>
      <c r="Q239" s="27"/>
      <c r="R239" s="22">
        <f t="shared" si="33"/>
        <v>1.87</v>
      </c>
      <c r="S239" s="24" t="s">
        <v>50</v>
      </c>
      <c r="T239" s="27">
        <f t="shared" si="27"/>
        <v>12.85</v>
      </c>
      <c r="U239" s="27">
        <f t="shared" si="28"/>
        <v>5.9769999999999994</v>
      </c>
      <c r="V239" s="27">
        <f t="shared" si="34"/>
        <v>185.52055459000005</v>
      </c>
      <c r="W239" s="27">
        <f t="shared" si="35"/>
        <v>1379.7794454100008</v>
      </c>
      <c r="X239" s="35">
        <f t="shared" si="29"/>
        <v>0.13445667364241154</v>
      </c>
      <c r="Y239" s="34">
        <f t="shared" si="30"/>
        <v>1.8552055459000005</v>
      </c>
      <c r="Z239" s="28">
        <f t="shared" si="31"/>
        <v>18552.055459000003</v>
      </c>
      <c r="AA239" s="24" t="s">
        <v>50</v>
      </c>
    </row>
    <row r="240" spans="1:27" x14ac:dyDescent="0.2">
      <c r="A240" s="37">
        <v>43655</v>
      </c>
      <c r="B240" s="22" t="s">
        <v>46</v>
      </c>
      <c r="C240" s="26"/>
      <c r="D240" s="22" t="str">
        <f t="shared" si="32"/>
        <v>Tue</v>
      </c>
      <c r="E240" s="26"/>
      <c r="F240" s="24" t="s">
        <v>47</v>
      </c>
      <c r="G240" s="24" t="s">
        <v>48</v>
      </c>
      <c r="H240" s="31">
        <v>17</v>
      </c>
      <c r="I240" s="24" t="s">
        <v>62</v>
      </c>
      <c r="J240" s="26"/>
      <c r="K240" s="58">
        <v>7.5</v>
      </c>
      <c r="L240" s="27">
        <v>4.827</v>
      </c>
      <c r="M240" s="27"/>
      <c r="N240" s="27"/>
      <c r="O240" s="27"/>
      <c r="P240" s="27"/>
      <c r="Q240" s="27"/>
      <c r="R240" s="22">
        <f t="shared" si="33"/>
        <v>1.87</v>
      </c>
      <c r="S240" s="24" t="s">
        <v>53</v>
      </c>
      <c r="T240" s="27" t="str">
        <f t="shared" si="27"/>
        <v>0.00</v>
      </c>
      <c r="U240" s="27">
        <f t="shared" si="28"/>
        <v>-4.827</v>
      </c>
      <c r="V240" s="27">
        <f t="shared" si="34"/>
        <v>180.69355459000005</v>
      </c>
      <c r="W240" s="27">
        <f t="shared" si="35"/>
        <v>1384.6064454100008</v>
      </c>
      <c r="X240" s="35">
        <f t="shared" si="29"/>
        <v>0.13050174306858309</v>
      </c>
      <c r="Y240" s="34">
        <f t="shared" si="30"/>
        <v>1.8069355459000005</v>
      </c>
      <c r="Z240" s="28">
        <f t="shared" si="31"/>
        <v>18069.355459000006</v>
      </c>
      <c r="AA240" s="24" t="s">
        <v>53</v>
      </c>
    </row>
    <row r="241" spans="1:27" x14ac:dyDescent="0.2">
      <c r="A241" s="37">
        <v>43655</v>
      </c>
      <c r="B241" s="22" t="s">
        <v>46</v>
      </c>
      <c r="C241" s="26"/>
      <c r="D241" s="22" t="str">
        <f t="shared" si="32"/>
        <v>Tue</v>
      </c>
      <c r="E241" s="26"/>
      <c r="F241" s="24" t="s">
        <v>47</v>
      </c>
      <c r="G241" s="24" t="s">
        <v>48</v>
      </c>
      <c r="H241" s="31">
        <v>17</v>
      </c>
      <c r="I241" s="53" t="s">
        <v>51</v>
      </c>
      <c r="J241" s="26"/>
      <c r="K241" s="58">
        <v>4.5</v>
      </c>
      <c r="L241" s="27">
        <v>3.649</v>
      </c>
      <c r="M241" s="27"/>
      <c r="N241" s="27"/>
      <c r="O241" s="27"/>
      <c r="P241" s="27"/>
      <c r="Q241" s="27"/>
      <c r="R241" s="22">
        <f t="shared" si="33"/>
        <v>1.87</v>
      </c>
      <c r="S241" s="24" t="s">
        <v>50</v>
      </c>
      <c r="T241" s="27">
        <f t="shared" si="27"/>
        <v>6.82</v>
      </c>
      <c r="U241" s="27">
        <f t="shared" si="28"/>
        <v>3.1710000000000003</v>
      </c>
      <c r="V241" s="27">
        <f t="shared" si="34"/>
        <v>183.86455459000004</v>
      </c>
      <c r="W241" s="27">
        <f t="shared" si="35"/>
        <v>1388.2554454100007</v>
      </c>
      <c r="X241" s="35">
        <f t="shared" si="29"/>
        <v>0.13244288376315236</v>
      </c>
      <c r="Y241" s="34">
        <f t="shared" si="30"/>
        <v>1.8386455459000004</v>
      </c>
      <c r="Z241" s="28">
        <f t="shared" si="31"/>
        <v>18386.455459000004</v>
      </c>
      <c r="AA241" s="24" t="s">
        <v>50</v>
      </c>
    </row>
    <row r="242" spans="1:27" x14ac:dyDescent="0.2">
      <c r="A242" s="37">
        <v>43655</v>
      </c>
      <c r="B242" s="22" t="s">
        <v>46</v>
      </c>
      <c r="C242" s="26"/>
      <c r="D242" s="22" t="str">
        <f t="shared" si="32"/>
        <v>Tue</v>
      </c>
      <c r="E242" s="26"/>
      <c r="F242" s="24" t="s">
        <v>47</v>
      </c>
      <c r="G242" s="24" t="s">
        <v>48</v>
      </c>
      <c r="H242" s="31">
        <v>17</v>
      </c>
      <c r="I242" s="53" t="s">
        <v>61</v>
      </c>
      <c r="J242" s="26"/>
      <c r="K242" s="58">
        <v>4</v>
      </c>
      <c r="L242" s="27">
        <v>5.1539999999999999</v>
      </c>
      <c r="M242" s="27"/>
      <c r="N242" s="27"/>
      <c r="O242" s="27"/>
      <c r="P242" s="27"/>
      <c r="Q242" s="27"/>
      <c r="R242" s="22">
        <f t="shared" si="33"/>
        <v>1.87</v>
      </c>
      <c r="S242" s="24" t="s">
        <v>50</v>
      </c>
      <c r="T242" s="27">
        <f t="shared" si="27"/>
        <v>9.64</v>
      </c>
      <c r="U242" s="27">
        <f t="shared" si="28"/>
        <v>4.4860000000000007</v>
      </c>
      <c r="V242" s="27">
        <f t="shared" si="34"/>
        <v>188.35055459000003</v>
      </c>
      <c r="W242" s="27">
        <f t="shared" si="35"/>
        <v>1393.4094454100007</v>
      </c>
      <c r="X242" s="35">
        <f t="shared" si="29"/>
        <v>0.13517243995326819</v>
      </c>
      <c r="Y242" s="34">
        <f t="shared" si="30"/>
        <v>1.8835055459000003</v>
      </c>
      <c r="Z242" s="28">
        <f t="shared" si="31"/>
        <v>18835.055459000003</v>
      </c>
      <c r="AA242" s="24" t="s">
        <v>50</v>
      </c>
    </row>
    <row r="243" spans="1:27" x14ac:dyDescent="0.2">
      <c r="A243" s="37">
        <v>43655</v>
      </c>
      <c r="B243" s="22" t="s">
        <v>46</v>
      </c>
      <c r="C243" s="26"/>
      <c r="D243" s="22" t="str">
        <f t="shared" si="32"/>
        <v>Tue</v>
      </c>
      <c r="E243" s="26"/>
      <c r="F243" s="24" t="s">
        <v>47</v>
      </c>
      <c r="G243" s="24" t="s">
        <v>48</v>
      </c>
      <c r="H243" s="31">
        <v>17</v>
      </c>
      <c r="I243" s="24" t="s">
        <v>63</v>
      </c>
      <c r="J243" s="26"/>
      <c r="K243" s="58">
        <v>8.5</v>
      </c>
      <c r="L243" s="27">
        <v>8.4879999999999995</v>
      </c>
      <c r="M243" s="27"/>
      <c r="N243" s="27"/>
      <c r="O243" s="27"/>
      <c r="P243" s="27"/>
      <c r="Q243" s="27"/>
      <c r="R243" s="22">
        <f t="shared" si="33"/>
        <v>1.87</v>
      </c>
      <c r="S243" s="24" t="s">
        <v>53</v>
      </c>
      <c r="T243" s="27" t="str">
        <f t="shared" si="27"/>
        <v>0.00</v>
      </c>
      <c r="U243" s="27">
        <f t="shared" si="28"/>
        <v>-8.4879999999999995</v>
      </c>
      <c r="V243" s="27">
        <f t="shared" si="34"/>
        <v>179.86255459000003</v>
      </c>
      <c r="W243" s="27">
        <f t="shared" si="35"/>
        <v>1401.8974454100007</v>
      </c>
      <c r="X243" s="35">
        <f t="shared" si="29"/>
        <v>0.12829936681808932</v>
      </c>
      <c r="Y243" s="34">
        <f t="shared" si="30"/>
        <v>1.7986255459000002</v>
      </c>
      <c r="Z243" s="28">
        <f t="shared" si="31"/>
        <v>17986.255459000004</v>
      </c>
      <c r="AA243" s="24" t="s">
        <v>53</v>
      </c>
    </row>
    <row r="244" spans="1:27" x14ac:dyDescent="0.2">
      <c r="A244" s="37">
        <v>43655</v>
      </c>
      <c r="B244" s="22" t="s">
        <v>46</v>
      </c>
      <c r="C244" s="26"/>
      <c r="D244" s="22" t="str">
        <f t="shared" si="32"/>
        <v>Tue</v>
      </c>
      <c r="E244" s="26"/>
      <c r="F244" s="24" t="s">
        <v>47</v>
      </c>
      <c r="G244" s="24" t="s">
        <v>48</v>
      </c>
      <c r="H244" s="31">
        <v>17</v>
      </c>
      <c r="I244" s="53" t="s">
        <v>58</v>
      </c>
      <c r="J244" s="26"/>
      <c r="K244" s="58">
        <v>9.5</v>
      </c>
      <c r="L244" s="27">
        <v>2.7719999999999998</v>
      </c>
      <c r="M244" s="27"/>
      <c r="N244" s="27"/>
      <c r="O244" s="27"/>
      <c r="P244" s="27"/>
      <c r="Q244" s="27"/>
      <c r="R244" s="22">
        <f t="shared" si="33"/>
        <v>1.87</v>
      </c>
      <c r="S244" s="24" t="s">
        <v>50</v>
      </c>
      <c r="T244" s="27">
        <f t="shared" si="27"/>
        <v>5.18</v>
      </c>
      <c r="U244" s="27">
        <f t="shared" si="28"/>
        <v>2.4079999999999999</v>
      </c>
      <c r="V244" s="27">
        <f t="shared" si="34"/>
        <v>182.27055459000002</v>
      </c>
      <c r="W244" s="27">
        <f t="shared" si="35"/>
        <v>1404.6694454100007</v>
      </c>
      <c r="X244" s="35">
        <f t="shared" si="29"/>
        <v>0.12976046085831827</v>
      </c>
      <c r="Y244" s="34">
        <f t="shared" si="30"/>
        <v>1.8227055459000001</v>
      </c>
      <c r="Z244" s="28">
        <f t="shared" si="31"/>
        <v>18227.055459000003</v>
      </c>
      <c r="AA244" s="24" t="s">
        <v>50</v>
      </c>
    </row>
    <row r="245" spans="1:27" x14ac:dyDescent="0.2">
      <c r="A245" s="37">
        <v>43655</v>
      </c>
      <c r="B245" s="22" t="s">
        <v>46</v>
      </c>
      <c r="C245" s="26"/>
      <c r="D245" s="22" t="str">
        <f t="shared" si="32"/>
        <v>Tue</v>
      </c>
      <c r="E245" s="26"/>
      <c r="F245" s="24" t="s">
        <v>47</v>
      </c>
      <c r="G245" s="24" t="s">
        <v>48</v>
      </c>
      <c r="H245" s="31">
        <v>17</v>
      </c>
      <c r="I245" s="53" t="s">
        <v>52</v>
      </c>
      <c r="J245" s="26"/>
      <c r="K245" s="58">
        <v>-2</v>
      </c>
      <c r="L245" s="27">
        <v>2.2850000000000001</v>
      </c>
      <c r="M245" s="27"/>
      <c r="N245" s="27"/>
      <c r="O245" s="27"/>
      <c r="P245" s="27"/>
      <c r="Q245" s="27"/>
      <c r="R245" s="22">
        <f t="shared" si="33"/>
        <v>1.87</v>
      </c>
      <c r="S245" s="24" t="s">
        <v>50</v>
      </c>
      <c r="T245" s="27">
        <f t="shared" si="27"/>
        <v>4.2699999999999996</v>
      </c>
      <c r="U245" s="27">
        <f t="shared" si="28"/>
        <v>1.9849999999999994</v>
      </c>
      <c r="V245" s="27">
        <f t="shared" si="34"/>
        <v>184.25555459000003</v>
      </c>
      <c r="W245" s="27">
        <f t="shared" si="35"/>
        <v>1406.9544454100007</v>
      </c>
      <c r="X245" s="35">
        <f t="shared" si="29"/>
        <v>0.13096056890193492</v>
      </c>
      <c r="Y245" s="34">
        <f t="shared" si="30"/>
        <v>1.8425555459000003</v>
      </c>
      <c r="Z245" s="28">
        <f t="shared" si="31"/>
        <v>18425.555459000003</v>
      </c>
      <c r="AA245" s="24" t="s">
        <v>50</v>
      </c>
    </row>
    <row r="246" spans="1:27" x14ac:dyDescent="0.2">
      <c r="A246" s="37">
        <v>43662</v>
      </c>
      <c r="B246" s="22" t="s">
        <v>46</v>
      </c>
      <c r="C246" s="26"/>
      <c r="D246" s="22" t="str">
        <f t="shared" si="32"/>
        <v>Tue</v>
      </c>
      <c r="E246" s="26"/>
      <c r="F246" s="24" t="s">
        <v>47</v>
      </c>
      <c r="G246" s="24" t="s">
        <v>48</v>
      </c>
      <c r="H246" s="31">
        <v>18</v>
      </c>
      <c r="I246" s="24" t="s">
        <v>49</v>
      </c>
      <c r="J246" s="26"/>
      <c r="K246" s="58">
        <v>8.5</v>
      </c>
      <c r="L246" s="27">
        <v>3.26</v>
      </c>
      <c r="M246" s="27"/>
      <c r="N246" s="27"/>
      <c r="O246" s="27"/>
      <c r="P246" s="27"/>
      <c r="Q246" s="27"/>
      <c r="R246" s="22">
        <f t="shared" si="33"/>
        <v>1.87</v>
      </c>
      <c r="S246" s="24" t="s">
        <v>53</v>
      </c>
      <c r="T246" s="27" t="str">
        <f t="shared" si="27"/>
        <v>0.00</v>
      </c>
      <c r="U246" s="27">
        <f t="shared" si="28"/>
        <v>-3.26</v>
      </c>
      <c r="V246" s="27">
        <f t="shared" si="34"/>
        <v>180.99555459000004</v>
      </c>
      <c r="W246" s="27">
        <f t="shared" si="35"/>
        <v>1410.2144454100007</v>
      </c>
      <c r="X246" s="35">
        <f t="shared" si="29"/>
        <v>0.12834612152719654</v>
      </c>
      <c r="Y246" s="34">
        <f t="shared" si="30"/>
        <v>1.8099555459000003</v>
      </c>
      <c r="Z246" s="28">
        <f t="shared" si="31"/>
        <v>18099.555459000003</v>
      </c>
      <c r="AA246" s="24" t="s">
        <v>53</v>
      </c>
    </row>
    <row r="247" spans="1:27" x14ac:dyDescent="0.2">
      <c r="A247" s="37">
        <v>43662</v>
      </c>
      <c r="B247" s="22" t="s">
        <v>46</v>
      </c>
      <c r="C247" s="26"/>
      <c r="D247" s="22" t="str">
        <f t="shared" si="32"/>
        <v>Tue</v>
      </c>
      <c r="E247" s="26"/>
      <c r="F247" s="24" t="s">
        <v>47</v>
      </c>
      <c r="G247" s="24" t="s">
        <v>48</v>
      </c>
      <c r="H247" s="31">
        <v>18</v>
      </c>
      <c r="I247" s="53" t="s">
        <v>61</v>
      </c>
      <c r="J247" s="26"/>
      <c r="K247" s="58">
        <v>1.5</v>
      </c>
      <c r="L247" s="27">
        <v>2.9119999999999999</v>
      </c>
      <c r="M247" s="27"/>
      <c r="N247" s="27"/>
      <c r="O247" s="27"/>
      <c r="P247" s="27"/>
      <c r="Q247" s="27"/>
      <c r="R247" s="22">
        <f t="shared" si="33"/>
        <v>1.87</v>
      </c>
      <c r="S247" s="24" t="s">
        <v>50</v>
      </c>
      <c r="T247" s="27">
        <f t="shared" si="27"/>
        <v>5.45</v>
      </c>
      <c r="U247" s="27">
        <f t="shared" si="28"/>
        <v>2.5380000000000003</v>
      </c>
      <c r="V247" s="27">
        <f t="shared" si="34"/>
        <v>183.53355459000005</v>
      </c>
      <c r="W247" s="27">
        <f t="shared" si="35"/>
        <v>1413.1264454100008</v>
      </c>
      <c r="X247" s="35">
        <f t="shared" si="29"/>
        <v>0.12987765899232756</v>
      </c>
      <c r="Y247" s="34">
        <f t="shared" si="30"/>
        <v>1.8353355459000005</v>
      </c>
      <c r="Z247" s="28">
        <f t="shared" si="31"/>
        <v>18353.355459000006</v>
      </c>
      <c r="AA247" s="24" t="s">
        <v>50</v>
      </c>
    </row>
    <row r="248" spans="1:27" x14ac:dyDescent="0.2">
      <c r="A248" s="37">
        <v>43662</v>
      </c>
      <c r="B248" s="22" t="s">
        <v>46</v>
      </c>
      <c r="C248" s="26"/>
      <c r="D248" s="22" t="str">
        <f t="shared" si="32"/>
        <v>Tue</v>
      </c>
      <c r="E248" s="26"/>
      <c r="F248" s="24" t="s">
        <v>47</v>
      </c>
      <c r="G248" s="24" t="s">
        <v>48</v>
      </c>
      <c r="H248" s="31">
        <v>18</v>
      </c>
      <c r="I248" s="53" t="s">
        <v>57</v>
      </c>
      <c r="J248" s="26"/>
      <c r="K248" s="58">
        <v>-3.5</v>
      </c>
      <c r="L248" s="27">
        <v>3.012</v>
      </c>
      <c r="M248" s="27"/>
      <c r="N248" s="27"/>
      <c r="O248" s="27"/>
      <c r="P248" s="27"/>
      <c r="Q248" s="27"/>
      <c r="R248" s="22">
        <f t="shared" si="33"/>
        <v>1.87</v>
      </c>
      <c r="S248" s="24" t="s">
        <v>50</v>
      </c>
      <c r="T248" s="27">
        <f t="shared" si="27"/>
        <v>5.63</v>
      </c>
      <c r="U248" s="27">
        <f t="shared" si="28"/>
        <v>2.6179999999999999</v>
      </c>
      <c r="V248" s="27">
        <f t="shared" si="34"/>
        <v>186.15155459000005</v>
      </c>
      <c r="W248" s="27">
        <f t="shared" si="35"/>
        <v>1416.1384454100007</v>
      </c>
      <c r="X248" s="35">
        <f t="shared" si="29"/>
        <v>0.1314501101169564</v>
      </c>
      <c r="Y248" s="34">
        <f t="shared" si="30"/>
        <v>1.8615155459000006</v>
      </c>
      <c r="Z248" s="28">
        <f t="shared" si="31"/>
        <v>18615.155459000005</v>
      </c>
      <c r="AA248" s="24" t="s">
        <v>50</v>
      </c>
    </row>
    <row r="249" spans="1:27" x14ac:dyDescent="0.2">
      <c r="A249" s="37">
        <v>43662</v>
      </c>
      <c r="B249" s="22" t="s">
        <v>46</v>
      </c>
      <c r="C249" s="26"/>
      <c r="D249" s="22" t="str">
        <f t="shared" si="32"/>
        <v>Tue</v>
      </c>
      <c r="E249" s="26"/>
      <c r="F249" s="24" t="s">
        <v>47</v>
      </c>
      <c r="G249" s="24" t="s">
        <v>48</v>
      </c>
      <c r="H249" s="31">
        <v>18</v>
      </c>
      <c r="I249" s="24" t="s">
        <v>58</v>
      </c>
      <c r="J249" s="26"/>
      <c r="K249" s="58">
        <v>4.5</v>
      </c>
      <c r="L249" s="27">
        <v>6.1369999999999996</v>
      </c>
      <c r="M249" s="27"/>
      <c r="N249" s="27"/>
      <c r="O249" s="27"/>
      <c r="P249" s="27"/>
      <c r="Q249" s="27"/>
      <c r="R249" s="22">
        <f t="shared" si="33"/>
        <v>1.87</v>
      </c>
      <c r="S249" s="24" t="s">
        <v>53</v>
      </c>
      <c r="T249" s="27" t="str">
        <f t="shared" si="27"/>
        <v>0.00</v>
      </c>
      <c r="U249" s="27">
        <f t="shared" si="28"/>
        <v>-6.1369999999999996</v>
      </c>
      <c r="V249" s="27">
        <f t="shared" si="34"/>
        <v>180.01455459000005</v>
      </c>
      <c r="W249" s="27">
        <f t="shared" si="35"/>
        <v>1422.2754454100007</v>
      </c>
      <c r="X249" s="35">
        <f t="shared" si="29"/>
        <v>0.12656799719839576</v>
      </c>
      <c r="Y249" s="34">
        <f t="shared" si="30"/>
        <v>1.8001455459000004</v>
      </c>
      <c r="Z249" s="28">
        <f t="shared" si="31"/>
        <v>18001.455459000004</v>
      </c>
      <c r="AA249" s="24" t="s">
        <v>53</v>
      </c>
    </row>
    <row r="250" spans="1:27" x14ac:dyDescent="0.2">
      <c r="A250" s="37">
        <v>43662</v>
      </c>
      <c r="B250" s="22" t="s">
        <v>46</v>
      </c>
      <c r="C250" s="26"/>
      <c r="D250" s="22" t="str">
        <f t="shared" si="32"/>
        <v>Tue</v>
      </c>
      <c r="E250" s="26"/>
      <c r="F250" s="24" t="s">
        <v>47</v>
      </c>
      <c r="G250" s="24" t="s">
        <v>48</v>
      </c>
      <c r="H250" s="31">
        <v>18</v>
      </c>
      <c r="I250" s="24" t="s">
        <v>52</v>
      </c>
      <c r="J250" s="26"/>
      <c r="K250" s="58">
        <v>5.5</v>
      </c>
      <c r="L250" s="27">
        <v>7.12</v>
      </c>
      <c r="M250" s="27"/>
      <c r="N250" s="27"/>
      <c r="O250" s="27"/>
      <c r="P250" s="27"/>
      <c r="Q250" s="27"/>
      <c r="R250" s="22">
        <f t="shared" si="33"/>
        <v>1.87</v>
      </c>
      <c r="S250" s="24" t="s">
        <v>53</v>
      </c>
      <c r="T250" s="27" t="str">
        <f t="shared" si="27"/>
        <v>0.00</v>
      </c>
      <c r="U250" s="27">
        <f t="shared" si="28"/>
        <v>-7.12</v>
      </c>
      <c r="V250" s="27">
        <f t="shared" si="34"/>
        <v>172.89455459000004</v>
      </c>
      <c r="W250" s="27">
        <f t="shared" si="35"/>
        <v>1429.3954454100005</v>
      </c>
      <c r="X250" s="35">
        <f t="shared" si="29"/>
        <v>0.12095641912473552</v>
      </c>
      <c r="Y250" s="34">
        <f t="shared" si="30"/>
        <v>1.7289455459000005</v>
      </c>
      <c r="Z250" s="28">
        <f t="shared" si="31"/>
        <v>17289.455459000004</v>
      </c>
      <c r="AA250" s="24" t="s">
        <v>53</v>
      </c>
    </row>
    <row r="251" spans="1:27" x14ac:dyDescent="0.2">
      <c r="A251" s="37">
        <v>43669</v>
      </c>
      <c r="B251" s="22" t="s">
        <v>46</v>
      </c>
      <c r="C251" s="26"/>
      <c r="D251" s="22" t="str">
        <f t="shared" si="32"/>
        <v>Tue</v>
      </c>
      <c r="E251" s="26"/>
      <c r="F251" s="24" t="s">
        <v>47</v>
      </c>
      <c r="G251" s="24" t="s">
        <v>48</v>
      </c>
      <c r="H251" s="31">
        <v>19</v>
      </c>
      <c r="I251" s="53" t="s">
        <v>54</v>
      </c>
      <c r="J251" s="26"/>
      <c r="K251" s="58">
        <v>5.5</v>
      </c>
      <c r="L251" s="27">
        <v>4.4939999999999998</v>
      </c>
      <c r="M251" s="27"/>
      <c r="N251" s="27"/>
      <c r="O251" s="27"/>
      <c r="P251" s="27"/>
      <c r="Q251" s="27"/>
      <c r="R251" s="22">
        <f t="shared" si="33"/>
        <v>1.87</v>
      </c>
      <c r="S251" s="24" t="s">
        <v>50</v>
      </c>
      <c r="T251" s="27">
        <f t="shared" si="27"/>
        <v>8.4</v>
      </c>
      <c r="U251" s="27">
        <f t="shared" si="28"/>
        <v>3.9060000000000006</v>
      </c>
      <c r="V251" s="27">
        <f t="shared" si="34"/>
        <v>176.80055459000005</v>
      </c>
      <c r="W251" s="27">
        <f t="shared" si="35"/>
        <v>1433.8894454100005</v>
      </c>
      <c r="X251" s="35">
        <f t="shared" si="29"/>
        <v>0.12330138502375713</v>
      </c>
      <c r="Y251" s="34">
        <f t="shared" si="30"/>
        <v>1.7680055459000004</v>
      </c>
      <c r="Z251" s="28">
        <f t="shared" si="31"/>
        <v>17680.055459000003</v>
      </c>
      <c r="AA251" s="24" t="s">
        <v>50</v>
      </c>
    </row>
    <row r="252" spans="1:27" x14ac:dyDescent="0.2">
      <c r="A252" s="37">
        <v>43669</v>
      </c>
      <c r="B252" s="22" t="s">
        <v>46</v>
      </c>
      <c r="C252" s="26"/>
      <c r="D252" s="22" t="str">
        <f t="shared" si="32"/>
        <v>Tue</v>
      </c>
      <c r="E252" s="26"/>
      <c r="F252" s="24" t="s">
        <v>47</v>
      </c>
      <c r="G252" s="24" t="s">
        <v>48</v>
      </c>
      <c r="H252" s="31">
        <v>19</v>
      </c>
      <c r="I252" s="24" t="s">
        <v>62</v>
      </c>
      <c r="J252" s="26"/>
      <c r="K252" s="58">
        <v>7.5</v>
      </c>
      <c r="L252" s="27">
        <v>4.2249999999999996</v>
      </c>
      <c r="M252" s="27"/>
      <c r="N252" s="27"/>
      <c r="O252" s="27"/>
      <c r="P252" s="27"/>
      <c r="Q252" s="27"/>
      <c r="R252" s="22">
        <f t="shared" si="33"/>
        <v>1.87</v>
      </c>
      <c r="S252" s="24" t="s">
        <v>53</v>
      </c>
      <c r="T252" s="27" t="str">
        <f t="shared" si="27"/>
        <v>0.00</v>
      </c>
      <c r="U252" s="27">
        <f t="shared" si="28"/>
        <v>-4.2249999999999996</v>
      </c>
      <c r="V252" s="27">
        <f t="shared" si="34"/>
        <v>172.57555459000005</v>
      </c>
      <c r="W252" s="27">
        <f t="shared" si="35"/>
        <v>1438.1144454100004</v>
      </c>
      <c r="X252" s="35">
        <f t="shared" si="29"/>
        <v>0.12000126633927211</v>
      </c>
      <c r="Y252" s="34">
        <f t="shared" si="30"/>
        <v>1.7257555459000005</v>
      </c>
      <c r="Z252" s="28">
        <f t="shared" si="31"/>
        <v>17257.555459000007</v>
      </c>
      <c r="AA252" s="24" t="s">
        <v>53</v>
      </c>
    </row>
    <row r="253" spans="1:27" x14ac:dyDescent="0.2">
      <c r="A253" s="37">
        <v>43669</v>
      </c>
      <c r="B253" s="22" t="s">
        <v>46</v>
      </c>
      <c r="C253" s="26"/>
      <c r="D253" s="22" t="str">
        <f t="shared" si="32"/>
        <v>Tue</v>
      </c>
      <c r="E253" s="26"/>
      <c r="F253" s="24" t="s">
        <v>47</v>
      </c>
      <c r="G253" s="24" t="s">
        <v>48</v>
      </c>
      <c r="H253" s="31">
        <v>19</v>
      </c>
      <c r="I253" s="53" t="s">
        <v>51</v>
      </c>
      <c r="J253" s="26"/>
      <c r="K253" s="58">
        <v>8.5</v>
      </c>
      <c r="L253" s="27">
        <v>2.9620000000000002</v>
      </c>
      <c r="M253" s="27"/>
      <c r="N253" s="27"/>
      <c r="O253" s="27"/>
      <c r="P253" s="27"/>
      <c r="Q253" s="27"/>
      <c r="R253" s="22">
        <f t="shared" si="33"/>
        <v>1.87</v>
      </c>
      <c r="S253" s="24" t="s">
        <v>50</v>
      </c>
      <c r="T253" s="27">
        <f t="shared" si="27"/>
        <v>5.54</v>
      </c>
      <c r="U253" s="27">
        <f t="shared" si="28"/>
        <v>2.5779999999999998</v>
      </c>
      <c r="V253" s="27">
        <f t="shared" si="34"/>
        <v>175.15355459000006</v>
      </c>
      <c r="W253" s="27">
        <f t="shared" si="35"/>
        <v>1441.0764454100004</v>
      </c>
      <c r="X253" s="35">
        <f t="shared" si="29"/>
        <v>0.12154355526931616</v>
      </c>
      <c r="Y253" s="34">
        <f t="shared" si="30"/>
        <v>1.7515355459000006</v>
      </c>
      <c r="Z253" s="28">
        <f t="shared" si="31"/>
        <v>17515.355459000006</v>
      </c>
      <c r="AA253" s="24" t="s">
        <v>50</v>
      </c>
    </row>
    <row r="254" spans="1:27" x14ac:dyDescent="0.2">
      <c r="A254" s="37">
        <v>43669</v>
      </c>
      <c r="B254" s="22" t="s">
        <v>46</v>
      </c>
      <c r="C254" s="26"/>
      <c r="D254" s="22" t="str">
        <f t="shared" si="32"/>
        <v>Tue</v>
      </c>
      <c r="E254" s="26"/>
      <c r="F254" s="24" t="s">
        <v>47</v>
      </c>
      <c r="G254" s="24" t="s">
        <v>48</v>
      </c>
      <c r="H254" s="31">
        <v>19</v>
      </c>
      <c r="I254" s="24" t="s">
        <v>57</v>
      </c>
      <c r="J254" s="26"/>
      <c r="K254" s="58">
        <v>1.5</v>
      </c>
      <c r="L254" s="27">
        <v>6.4939999999999998</v>
      </c>
      <c r="M254" s="27"/>
      <c r="N254" s="27"/>
      <c r="O254" s="27"/>
      <c r="P254" s="27"/>
      <c r="Q254" s="27"/>
      <c r="R254" s="22">
        <f t="shared" si="33"/>
        <v>1.87</v>
      </c>
      <c r="S254" s="24" t="s">
        <v>53</v>
      </c>
      <c r="T254" s="27" t="str">
        <f t="shared" si="27"/>
        <v>0.00</v>
      </c>
      <c r="U254" s="27">
        <f t="shared" si="28"/>
        <v>-6.4939999999999998</v>
      </c>
      <c r="V254" s="27">
        <f t="shared" si="34"/>
        <v>168.65955459000006</v>
      </c>
      <c r="W254" s="27">
        <f t="shared" si="35"/>
        <v>1447.5704454100003</v>
      </c>
      <c r="X254" s="35">
        <f t="shared" si="29"/>
        <v>0.11651215671388623</v>
      </c>
      <c r="Y254" s="34">
        <f t="shared" si="30"/>
        <v>1.6865955459000006</v>
      </c>
      <c r="Z254" s="28">
        <f t="shared" si="31"/>
        <v>16865.955459000004</v>
      </c>
      <c r="AA254" s="24" t="s">
        <v>53</v>
      </c>
    </row>
    <row r="255" spans="1:27" x14ac:dyDescent="0.2">
      <c r="A255" s="37">
        <v>43676</v>
      </c>
      <c r="B255" s="22" t="s">
        <v>46</v>
      </c>
      <c r="C255" s="26"/>
      <c r="D255" s="22" t="str">
        <f t="shared" si="32"/>
        <v>Tue</v>
      </c>
      <c r="E255" s="26"/>
      <c r="F255" s="24" t="s">
        <v>47</v>
      </c>
      <c r="G255" s="24" t="s">
        <v>48</v>
      </c>
      <c r="H255" s="31">
        <v>20</v>
      </c>
      <c r="I255" s="24" t="s">
        <v>55</v>
      </c>
      <c r="J255" s="26"/>
      <c r="K255" s="58">
        <v>5.5</v>
      </c>
      <c r="L255" s="27">
        <v>10.256</v>
      </c>
      <c r="M255" s="27"/>
      <c r="N255" s="27"/>
      <c r="O255" s="27"/>
      <c r="P255" s="27"/>
      <c r="Q255" s="27"/>
      <c r="R255" s="22">
        <f t="shared" si="33"/>
        <v>1.87</v>
      </c>
      <c r="S255" s="24" t="s">
        <v>53</v>
      </c>
      <c r="T255" s="27" t="str">
        <f t="shared" si="27"/>
        <v>0.00</v>
      </c>
      <c r="U255" s="27">
        <f t="shared" si="28"/>
        <v>-10.256</v>
      </c>
      <c r="V255" s="27">
        <f t="shared" si="34"/>
        <v>158.40355459000006</v>
      </c>
      <c r="W255" s="27">
        <f t="shared" si="35"/>
        <v>1457.8264454100004</v>
      </c>
      <c r="X255" s="35">
        <f t="shared" si="29"/>
        <v>0.10865734744265151</v>
      </c>
      <c r="Y255" s="34">
        <f t="shared" si="30"/>
        <v>1.5840355459000006</v>
      </c>
      <c r="Z255" s="28">
        <f t="shared" si="31"/>
        <v>15840.355459000006</v>
      </c>
      <c r="AA255" s="24" t="s">
        <v>53</v>
      </c>
    </row>
    <row r="256" spans="1:27" x14ac:dyDescent="0.2">
      <c r="A256" s="37">
        <v>43676</v>
      </c>
      <c r="B256" s="22" t="s">
        <v>46</v>
      </c>
      <c r="C256" s="26"/>
      <c r="D256" s="22" t="str">
        <f t="shared" si="32"/>
        <v>Tue</v>
      </c>
      <c r="E256" s="26"/>
      <c r="F256" s="24" t="s">
        <v>47</v>
      </c>
      <c r="G256" s="24" t="s">
        <v>48</v>
      </c>
      <c r="H256" s="31">
        <v>20</v>
      </c>
      <c r="I256" s="53" t="s">
        <v>49</v>
      </c>
      <c r="J256" s="26"/>
      <c r="K256" s="58">
        <v>6.5</v>
      </c>
      <c r="L256" s="27">
        <v>5.3289999999999997</v>
      </c>
      <c r="M256" s="27"/>
      <c r="N256" s="27"/>
      <c r="O256" s="27"/>
      <c r="P256" s="27"/>
      <c r="Q256" s="27"/>
      <c r="R256" s="22">
        <f t="shared" si="33"/>
        <v>1.87</v>
      </c>
      <c r="S256" s="24" t="s">
        <v>50</v>
      </c>
      <c r="T256" s="27">
        <f t="shared" si="27"/>
        <v>9.9700000000000006</v>
      </c>
      <c r="U256" s="27">
        <f t="shared" si="28"/>
        <v>4.6410000000000009</v>
      </c>
      <c r="V256" s="27">
        <f t="shared" si="34"/>
        <v>163.04455459000005</v>
      </c>
      <c r="W256" s="27">
        <f t="shared" si="35"/>
        <v>1463.1554454100003</v>
      </c>
      <c r="X256" s="35">
        <f t="shared" si="29"/>
        <v>0.11143351521636327</v>
      </c>
      <c r="Y256" s="34">
        <f t="shared" si="30"/>
        <v>1.6304455459000005</v>
      </c>
      <c r="Z256" s="28">
        <f t="shared" si="31"/>
        <v>16304.455459000004</v>
      </c>
      <c r="AA256" s="24" t="s">
        <v>50</v>
      </c>
    </row>
    <row r="257" spans="1:27" x14ac:dyDescent="0.2">
      <c r="A257" s="37">
        <v>43676</v>
      </c>
      <c r="B257" s="22" t="s">
        <v>46</v>
      </c>
      <c r="C257" s="26"/>
      <c r="D257" s="22" t="str">
        <f t="shared" si="32"/>
        <v>Tue</v>
      </c>
      <c r="E257" s="26"/>
      <c r="F257" s="24" t="s">
        <v>47</v>
      </c>
      <c r="G257" s="24" t="s">
        <v>48</v>
      </c>
      <c r="H257" s="31">
        <v>20</v>
      </c>
      <c r="I257" s="53" t="s">
        <v>63</v>
      </c>
      <c r="J257" s="26"/>
      <c r="K257" s="58">
        <v>1.5</v>
      </c>
      <c r="L257" s="27">
        <v>4.7939999999999996</v>
      </c>
      <c r="M257" s="27"/>
      <c r="N257" s="27"/>
      <c r="O257" s="27"/>
      <c r="P257" s="27"/>
      <c r="Q257" s="27"/>
      <c r="R257" s="22">
        <f t="shared" si="33"/>
        <v>1.87</v>
      </c>
      <c r="S257" s="24" t="s">
        <v>50</v>
      </c>
      <c r="T257" s="27">
        <f t="shared" si="27"/>
        <v>8.9600000000000009</v>
      </c>
      <c r="U257" s="27">
        <f t="shared" si="28"/>
        <v>4.1660000000000013</v>
      </c>
      <c r="V257" s="27">
        <f t="shared" si="34"/>
        <v>167.21055459000004</v>
      </c>
      <c r="W257" s="27">
        <f t="shared" si="35"/>
        <v>1467.9494454100004</v>
      </c>
      <c r="X257" s="35">
        <f t="shared" si="29"/>
        <v>0.1139075702592046</v>
      </c>
      <c r="Y257" s="34">
        <f t="shared" si="30"/>
        <v>1.6721055459000005</v>
      </c>
      <c r="Z257" s="28">
        <f t="shared" si="31"/>
        <v>16721.055459000003</v>
      </c>
      <c r="AA257" s="24" t="s">
        <v>50</v>
      </c>
    </row>
    <row r="258" spans="1:27" x14ac:dyDescent="0.2">
      <c r="A258" s="37">
        <v>43683</v>
      </c>
      <c r="B258" s="22" t="s">
        <v>46</v>
      </c>
      <c r="C258" s="26"/>
      <c r="D258" s="22" t="str">
        <f t="shared" si="32"/>
        <v>Tue</v>
      </c>
      <c r="E258" s="26"/>
      <c r="F258" s="24" t="s">
        <v>47</v>
      </c>
      <c r="G258" s="24" t="s">
        <v>48</v>
      </c>
      <c r="H258" s="31">
        <v>21</v>
      </c>
      <c r="I258" s="53" t="s">
        <v>55</v>
      </c>
      <c r="J258" s="26"/>
      <c r="K258" s="58">
        <v>-1.5</v>
      </c>
      <c r="L258" s="27">
        <v>3.1589999999999998</v>
      </c>
      <c r="M258" s="27"/>
      <c r="N258" s="27"/>
      <c r="O258" s="27"/>
      <c r="P258" s="27"/>
      <c r="Q258" s="27"/>
      <c r="R258" s="22">
        <f t="shared" si="33"/>
        <v>1.87</v>
      </c>
      <c r="S258" s="24" t="s">
        <v>50</v>
      </c>
      <c r="T258" s="27">
        <f t="shared" si="27"/>
        <v>5.91</v>
      </c>
      <c r="U258" s="27">
        <f t="shared" si="28"/>
        <v>2.7510000000000003</v>
      </c>
      <c r="V258" s="27">
        <f t="shared" si="34"/>
        <v>169.96155459000005</v>
      </c>
      <c r="W258" s="27">
        <f t="shared" si="35"/>
        <v>1471.1084454100005</v>
      </c>
      <c r="X258" s="35">
        <f t="shared" si="29"/>
        <v>0.11553298814937567</v>
      </c>
      <c r="Y258" s="34">
        <f t="shared" si="30"/>
        <v>1.6996155459000004</v>
      </c>
      <c r="Z258" s="28">
        <f t="shared" si="31"/>
        <v>16996.155459000005</v>
      </c>
      <c r="AA258" s="24" t="s">
        <v>50</v>
      </c>
    </row>
    <row r="259" spans="1:27" x14ac:dyDescent="0.2">
      <c r="A259" s="37">
        <v>43683</v>
      </c>
      <c r="B259" s="22" t="s">
        <v>46</v>
      </c>
      <c r="C259" s="26"/>
      <c r="D259" s="22" t="str">
        <f t="shared" si="32"/>
        <v>Tue</v>
      </c>
      <c r="E259" s="26"/>
      <c r="F259" s="24" t="s">
        <v>47</v>
      </c>
      <c r="G259" s="24" t="s">
        <v>48</v>
      </c>
      <c r="H259" s="31">
        <v>21</v>
      </c>
      <c r="I259" s="53" t="s">
        <v>61</v>
      </c>
      <c r="J259" s="26"/>
      <c r="K259" s="58">
        <v>6.5</v>
      </c>
      <c r="L259" s="27">
        <v>8.0329999999999995</v>
      </c>
      <c r="M259" s="27"/>
      <c r="N259" s="27"/>
      <c r="O259" s="27"/>
      <c r="P259" s="27"/>
      <c r="Q259" s="27"/>
      <c r="R259" s="22">
        <f t="shared" si="33"/>
        <v>1.87</v>
      </c>
      <c r="S259" s="24" t="s">
        <v>50</v>
      </c>
      <c r="T259" s="27">
        <f t="shared" ref="T259:T312" si="36">IF(($AA259="W"),ROUND(($L259*$R259),2),"0.00")</f>
        <v>15.02</v>
      </c>
      <c r="U259" s="27">
        <f t="shared" ref="U259:U322" si="37">-$L259+T259</f>
        <v>6.9870000000000001</v>
      </c>
      <c r="V259" s="27">
        <f t="shared" si="34"/>
        <v>176.94855459000004</v>
      </c>
      <c r="W259" s="27">
        <f t="shared" si="35"/>
        <v>1479.1414454100004</v>
      </c>
      <c r="X259" s="35">
        <f t="shared" ref="X259:X322" si="38">SUM(V259/W259)</f>
        <v>0.11962923163237577</v>
      </c>
      <c r="Y259" s="34">
        <f t="shared" ref="Y259:Y322" si="39">V259/100</f>
        <v>1.7694855459000005</v>
      </c>
      <c r="Z259" s="28">
        <f t="shared" ref="Z259:Z322" si="40">V259*100</f>
        <v>17694.855459000006</v>
      </c>
      <c r="AA259" s="24" t="s">
        <v>50</v>
      </c>
    </row>
    <row r="260" spans="1:27" x14ac:dyDescent="0.2">
      <c r="A260" s="37">
        <v>43683</v>
      </c>
      <c r="B260" s="22" t="s">
        <v>46</v>
      </c>
      <c r="C260" s="26"/>
      <c r="D260" s="22" t="str">
        <f t="shared" ref="D260:D323" si="41">TEXT(A260,"ddd")</f>
        <v>Tue</v>
      </c>
      <c r="E260" s="26"/>
      <c r="F260" s="24" t="s">
        <v>47</v>
      </c>
      <c r="G260" s="24" t="s">
        <v>48</v>
      </c>
      <c r="H260" s="31">
        <v>21</v>
      </c>
      <c r="I260" s="53" t="s">
        <v>57</v>
      </c>
      <c r="J260" s="26"/>
      <c r="K260" s="58">
        <v>4.5</v>
      </c>
      <c r="L260" s="27">
        <v>6.1619999999999999</v>
      </c>
      <c r="M260" s="27"/>
      <c r="N260" s="27"/>
      <c r="O260" s="27"/>
      <c r="P260" s="27"/>
      <c r="Q260" s="27"/>
      <c r="R260" s="22">
        <f t="shared" ref="R260:R285" si="42">R259</f>
        <v>1.87</v>
      </c>
      <c r="S260" s="24" t="s">
        <v>50</v>
      </c>
      <c r="T260" s="27">
        <f t="shared" si="36"/>
        <v>11.52</v>
      </c>
      <c r="U260" s="27">
        <f t="shared" si="37"/>
        <v>5.3579999999999997</v>
      </c>
      <c r="V260" s="27">
        <f t="shared" ref="V260:V323" si="43">V259+U260</f>
        <v>182.30655459000005</v>
      </c>
      <c r="W260" s="27">
        <f t="shared" ref="W260:W323" si="44">W259+L260</f>
        <v>1485.3034454100004</v>
      </c>
      <c r="X260" s="35">
        <f t="shared" si="38"/>
        <v>0.12274027583614504</v>
      </c>
      <c r="Y260" s="34">
        <f t="shared" si="39"/>
        <v>1.8230655459000005</v>
      </c>
      <c r="Z260" s="28">
        <f t="shared" si="40"/>
        <v>18230.655459000005</v>
      </c>
      <c r="AA260" s="24" t="s">
        <v>50</v>
      </c>
    </row>
    <row r="261" spans="1:27" x14ac:dyDescent="0.2">
      <c r="A261" s="37">
        <v>43683</v>
      </c>
      <c r="B261" s="22" t="s">
        <v>46</v>
      </c>
      <c r="C261" s="26"/>
      <c r="D261" s="22" t="str">
        <f t="shared" si="41"/>
        <v>Tue</v>
      </c>
      <c r="E261" s="26"/>
      <c r="F261" s="24" t="s">
        <v>47</v>
      </c>
      <c r="G261" s="24" t="s">
        <v>48</v>
      </c>
      <c r="H261" s="31">
        <v>21</v>
      </c>
      <c r="I261" s="53" t="s">
        <v>52</v>
      </c>
      <c r="J261" s="26"/>
      <c r="K261" s="58">
        <v>-2.5</v>
      </c>
      <c r="L261" s="27">
        <v>9.0269999999999992</v>
      </c>
      <c r="M261" s="27"/>
      <c r="N261" s="27"/>
      <c r="O261" s="27"/>
      <c r="P261" s="27"/>
      <c r="Q261" s="27"/>
      <c r="R261" s="22">
        <f t="shared" si="42"/>
        <v>1.87</v>
      </c>
      <c r="S261" s="24" t="s">
        <v>50</v>
      </c>
      <c r="T261" s="27">
        <f t="shared" si="36"/>
        <v>16.88</v>
      </c>
      <c r="U261" s="27">
        <f t="shared" si="37"/>
        <v>7.8529999999999998</v>
      </c>
      <c r="V261" s="27">
        <f t="shared" si="43"/>
        <v>190.15955459000006</v>
      </c>
      <c r="W261" s="27">
        <f t="shared" si="44"/>
        <v>1494.3304454100005</v>
      </c>
      <c r="X261" s="35">
        <f t="shared" si="38"/>
        <v>0.12725401879757983</v>
      </c>
      <c r="Y261" s="34">
        <f t="shared" si="39"/>
        <v>1.9015955459000005</v>
      </c>
      <c r="Z261" s="28">
        <f t="shared" si="40"/>
        <v>19015.955459000004</v>
      </c>
      <c r="AA261" s="24" t="s">
        <v>50</v>
      </c>
    </row>
    <row r="262" spans="1:27" x14ac:dyDescent="0.2">
      <c r="A262" s="37">
        <v>43683</v>
      </c>
      <c r="B262" s="22" t="s">
        <v>46</v>
      </c>
      <c r="C262" s="26"/>
      <c r="D262" s="22" t="str">
        <f t="shared" si="41"/>
        <v>Tue</v>
      </c>
      <c r="E262" s="26"/>
      <c r="F262" s="24" t="s">
        <v>47</v>
      </c>
      <c r="G262" s="24" t="s">
        <v>48</v>
      </c>
      <c r="H262" s="31">
        <v>21</v>
      </c>
      <c r="I262" s="53" t="s">
        <v>49</v>
      </c>
      <c r="J262" s="26"/>
      <c r="K262" s="58">
        <v>4.5</v>
      </c>
      <c r="L262" s="27">
        <v>5.9269999999999996</v>
      </c>
      <c r="M262" s="27"/>
      <c r="N262" s="27"/>
      <c r="O262" s="27"/>
      <c r="P262" s="27"/>
      <c r="Q262" s="27"/>
      <c r="R262" s="22">
        <f t="shared" si="42"/>
        <v>1.87</v>
      </c>
      <c r="S262" s="24" t="s">
        <v>50</v>
      </c>
      <c r="T262" s="27">
        <f t="shared" si="36"/>
        <v>11.08</v>
      </c>
      <c r="U262" s="27">
        <f t="shared" si="37"/>
        <v>5.1530000000000005</v>
      </c>
      <c r="V262" s="27">
        <f t="shared" si="43"/>
        <v>195.31255459000005</v>
      </c>
      <c r="W262" s="27">
        <f t="shared" si="44"/>
        <v>1500.2574454100004</v>
      </c>
      <c r="X262" s="35">
        <f t="shared" si="38"/>
        <v>0.13018602586346353</v>
      </c>
      <c r="Y262" s="34">
        <f t="shared" si="39"/>
        <v>1.9531255459000005</v>
      </c>
      <c r="Z262" s="28">
        <f t="shared" si="40"/>
        <v>19531.255459000004</v>
      </c>
      <c r="AA262" s="24" t="s">
        <v>50</v>
      </c>
    </row>
    <row r="263" spans="1:27" x14ac:dyDescent="0.2">
      <c r="A263" s="37">
        <v>43683</v>
      </c>
      <c r="B263" s="22" t="s">
        <v>46</v>
      </c>
      <c r="C263" s="26"/>
      <c r="D263" s="22" t="str">
        <f t="shared" si="41"/>
        <v>Tue</v>
      </c>
      <c r="E263" s="26"/>
      <c r="F263" s="24" t="s">
        <v>47</v>
      </c>
      <c r="G263" s="24" t="s">
        <v>48</v>
      </c>
      <c r="H263" s="31">
        <v>21</v>
      </c>
      <c r="I263" s="24" t="s">
        <v>59</v>
      </c>
      <c r="J263" s="26"/>
      <c r="K263" s="58">
        <v>4.5</v>
      </c>
      <c r="L263" s="27">
        <v>2.6789999999999998</v>
      </c>
      <c r="M263" s="27"/>
      <c r="N263" s="27"/>
      <c r="O263" s="27"/>
      <c r="P263" s="27"/>
      <c r="Q263" s="27"/>
      <c r="R263" s="22">
        <f t="shared" si="42"/>
        <v>1.87</v>
      </c>
      <c r="S263" s="24" t="s">
        <v>53</v>
      </c>
      <c r="T263" s="27" t="str">
        <f t="shared" si="36"/>
        <v>0.00</v>
      </c>
      <c r="U263" s="27">
        <f t="shared" si="37"/>
        <v>-2.6789999999999998</v>
      </c>
      <c r="V263" s="27">
        <f t="shared" si="43"/>
        <v>192.63355459000005</v>
      </c>
      <c r="W263" s="27">
        <f t="shared" si="44"/>
        <v>1502.9364454100005</v>
      </c>
      <c r="X263" s="35">
        <f t="shared" si="38"/>
        <v>0.12817145740148025</v>
      </c>
      <c r="Y263" s="34">
        <f t="shared" si="39"/>
        <v>1.9263355459000004</v>
      </c>
      <c r="Z263" s="28">
        <f t="shared" si="40"/>
        <v>19263.355459000006</v>
      </c>
      <c r="AA263" s="24" t="s">
        <v>53</v>
      </c>
    </row>
    <row r="264" spans="1:27" x14ac:dyDescent="0.2">
      <c r="A264" s="37">
        <v>43690</v>
      </c>
      <c r="B264" s="22" t="s">
        <v>46</v>
      </c>
      <c r="C264" s="26"/>
      <c r="D264" s="22" t="str">
        <f t="shared" si="41"/>
        <v>Tue</v>
      </c>
      <c r="E264" s="26"/>
      <c r="F264" s="24" t="s">
        <v>47</v>
      </c>
      <c r="G264" s="24" t="s">
        <v>48</v>
      </c>
      <c r="H264" s="31">
        <v>22</v>
      </c>
      <c r="I264" s="24" t="s">
        <v>54</v>
      </c>
      <c r="J264" s="26"/>
      <c r="K264" s="58">
        <v>9.5</v>
      </c>
      <c r="L264" s="27">
        <v>7.008</v>
      </c>
      <c r="M264" s="27"/>
      <c r="N264" s="27"/>
      <c r="O264" s="27"/>
      <c r="P264" s="27"/>
      <c r="Q264" s="27"/>
      <c r="R264" s="22">
        <f t="shared" si="42"/>
        <v>1.87</v>
      </c>
      <c r="S264" s="24" t="s">
        <v>53</v>
      </c>
      <c r="T264" s="27" t="str">
        <f t="shared" si="36"/>
        <v>0.00</v>
      </c>
      <c r="U264" s="27">
        <f t="shared" si="37"/>
        <v>-7.008</v>
      </c>
      <c r="V264" s="27">
        <f t="shared" si="43"/>
        <v>185.62555459000004</v>
      </c>
      <c r="W264" s="27">
        <f t="shared" si="44"/>
        <v>1509.9444454100005</v>
      </c>
      <c r="X264" s="35">
        <f t="shared" si="38"/>
        <v>0.12293535378356021</v>
      </c>
      <c r="Y264" s="34">
        <f t="shared" si="39"/>
        <v>1.8562555459000003</v>
      </c>
      <c r="Z264" s="28">
        <f t="shared" si="40"/>
        <v>18562.555459000003</v>
      </c>
      <c r="AA264" s="24" t="s">
        <v>53</v>
      </c>
    </row>
    <row r="265" spans="1:27" x14ac:dyDescent="0.2">
      <c r="A265" s="37">
        <v>43690</v>
      </c>
      <c r="B265" s="22" t="s">
        <v>46</v>
      </c>
      <c r="C265" s="26"/>
      <c r="D265" s="22" t="str">
        <f t="shared" si="41"/>
        <v>Tue</v>
      </c>
      <c r="E265" s="26"/>
      <c r="F265" s="24" t="s">
        <v>47</v>
      </c>
      <c r="G265" s="24" t="s">
        <v>48</v>
      </c>
      <c r="H265" s="31">
        <v>22</v>
      </c>
      <c r="I265" s="53" t="s">
        <v>55</v>
      </c>
      <c r="J265" s="26"/>
      <c r="K265" s="58">
        <v>-2.5</v>
      </c>
      <c r="L265" s="27">
        <v>3.4470000000000001</v>
      </c>
      <c r="M265" s="27"/>
      <c r="N265" s="27"/>
      <c r="O265" s="27"/>
      <c r="P265" s="27"/>
      <c r="Q265" s="27"/>
      <c r="R265" s="22">
        <f t="shared" si="42"/>
        <v>1.87</v>
      </c>
      <c r="S265" s="24" t="s">
        <v>50</v>
      </c>
      <c r="T265" s="27">
        <f t="shared" si="36"/>
        <v>6.45</v>
      </c>
      <c r="U265" s="27">
        <f t="shared" si="37"/>
        <v>3.0030000000000001</v>
      </c>
      <c r="V265" s="27">
        <f t="shared" si="43"/>
        <v>188.62855459000002</v>
      </c>
      <c r="W265" s="27">
        <f t="shared" si="44"/>
        <v>1513.3914454100004</v>
      </c>
      <c r="X265" s="35">
        <f t="shared" si="38"/>
        <v>0.12463963316437124</v>
      </c>
      <c r="Y265" s="34">
        <f t="shared" si="39"/>
        <v>1.8862855459000003</v>
      </c>
      <c r="Z265" s="28">
        <f t="shared" si="40"/>
        <v>18862.855459000002</v>
      </c>
      <c r="AA265" s="24" t="s">
        <v>50</v>
      </c>
    </row>
    <row r="266" spans="1:27" x14ac:dyDescent="0.2">
      <c r="A266" s="37">
        <v>43690</v>
      </c>
      <c r="B266" s="22" t="s">
        <v>46</v>
      </c>
      <c r="C266" s="26"/>
      <c r="D266" s="22" t="str">
        <f t="shared" si="41"/>
        <v>Tue</v>
      </c>
      <c r="E266" s="26"/>
      <c r="F266" s="24" t="s">
        <v>47</v>
      </c>
      <c r="G266" s="24" t="s">
        <v>48</v>
      </c>
      <c r="H266" s="31">
        <v>22</v>
      </c>
      <c r="I266" s="24" t="s">
        <v>58</v>
      </c>
      <c r="J266" s="26"/>
      <c r="K266" s="58">
        <v>7.5</v>
      </c>
      <c r="L266" s="27">
        <v>4.2949999999999999</v>
      </c>
      <c r="M266" s="27"/>
      <c r="N266" s="27"/>
      <c r="O266" s="27"/>
      <c r="P266" s="27"/>
      <c r="Q266" s="27"/>
      <c r="R266" s="22">
        <f t="shared" si="42"/>
        <v>1.87</v>
      </c>
      <c r="S266" s="24" t="s">
        <v>53</v>
      </c>
      <c r="T266" s="27" t="str">
        <f t="shared" si="36"/>
        <v>0.00</v>
      </c>
      <c r="U266" s="27">
        <f t="shared" si="37"/>
        <v>-4.2949999999999999</v>
      </c>
      <c r="V266" s="27">
        <f t="shared" si="43"/>
        <v>184.33355459000003</v>
      </c>
      <c r="W266" s="27">
        <f t="shared" si="44"/>
        <v>1517.6864454100005</v>
      </c>
      <c r="X266" s="35">
        <f t="shared" si="38"/>
        <v>0.12145694201031269</v>
      </c>
      <c r="Y266" s="34">
        <f t="shared" si="39"/>
        <v>1.8433355459000003</v>
      </c>
      <c r="Z266" s="28">
        <f t="shared" si="40"/>
        <v>18433.355459000002</v>
      </c>
      <c r="AA266" s="24" t="s">
        <v>53</v>
      </c>
    </row>
    <row r="267" spans="1:27" x14ac:dyDescent="0.2">
      <c r="A267" s="37">
        <v>43690</v>
      </c>
      <c r="B267" s="22" t="s">
        <v>46</v>
      </c>
      <c r="C267" s="26"/>
      <c r="D267" s="22" t="str">
        <f t="shared" si="41"/>
        <v>Tue</v>
      </c>
      <c r="E267" s="26"/>
      <c r="F267" s="24" t="s">
        <v>47</v>
      </c>
      <c r="G267" s="24" t="s">
        <v>48</v>
      </c>
      <c r="H267" s="31">
        <v>22</v>
      </c>
      <c r="I267" s="53" t="s">
        <v>49</v>
      </c>
      <c r="J267" s="26"/>
      <c r="K267" s="58">
        <v>9.5</v>
      </c>
      <c r="L267" s="27">
        <v>3.1160000000000001</v>
      </c>
      <c r="M267" s="27"/>
      <c r="N267" s="27"/>
      <c r="O267" s="27"/>
      <c r="P267" s="27"/>
      <c r="Q267" s="27"/>
      <c r="R267" s="22">
        <f t="shared" si="42"/>
        <v>1.87</v>
      </c>
      <c r="S267" s="24" t="s">
        <v>50</v>
      </c>
      <c r="T267" s="27">
        <f t="shared" si="36"/>
        <v>5.83</v>
      </c>
      <c r="U267" s="27">
        <f t="shared" si="37"/>
        <v>2.714</v>
      </c>
      <c r="V267" s="27">
        <f t="shared" si="43"/>
        <v>187.04755459000003</v>
      </c>
      <c r="W267" s="27">
        <f t="shared" si="44"/>
        <v>1520.8024454100005</v>
      </c>
      <c r="X267" s="35">
        <f t="shared" si="38"/>
        <v>0.12299267084593159</v>
      </c>
      <c r="Y267" s="34">
        <f t="shared" si="39"/>
        <v>1.8704755459000004</v>
      </c>
      <c r="Z267" s="28">
        <f t="shared" si="40"/>
        <v>18704.755459000004</v>
      </c>
      <c r="AA267" s="24" t="s">
        <v>50</v>
      </c>
    </row>
    <row r="268" spans="1:27" x14ac:dyDescent="0.2">
      <c r="A268" s="37">
        <v>43690</v>
      </c>
      <c r="B268" s="22" t="s">
        <v>46</v>
      </c>
      <c r="C268" s="26"/>
      <c r="D268" s="22" t="str">
        <f t="shared" si="41"/>
        <v>Tue</v>
      </c>
      <c r="E268" s="26"/>
      <c r="F268" s="24" t="s">
        <v>47</v>
      </c>
      <c r="G268" s="24" t="s">
        <v>48</v>
      </c>
      <c r="H268" s="31">
        <v>22</v>
      </c>
      <c r="I268" s="53" t="s">
        <v>60</v>
      </c>
      <c r="J268" s="26"/>
      <c r="K268" s="58">
        <v>8.5</v>
      </c>
      <c r="L268" s="27">
        <v>2.2669999999999999</v>
      </c>
      <c r="M268" s="27"/>
      <c r="N268" s="27"/>
      <c r="O268" s="27"/>
      <c r="P268" s="27"/>
      <c r="Q268" s="27"/>
      <c r="R268" s="22">
        <f t="shared" si="42"/>
        <v>1.87</v>
      </c>
      <c r="S268" s="24" t="s">
        <v>50</v>
      </c>
      <c r="T268" s="27">
        <f t="shared" si="36"/>
        <v>4.24</v>
      </c>
      <c r="U268" s="27">
        <f t="shared" si="37"/>
        <v>1.9730000000000003</v>
      </c>
      <c r="V268" s="27">
        <f t="shared" si="43"/>
        <v>189.02055459000005</v>
      </c>
      <c r="W268" s="27">
        <f t="shared" si="44"/>
        <v>1523.0694454100005</v>
      </c>
      <c r="X268" s="35">
        <f t="shared" si="38"/>
        <v>0.12410501383219393</v>
      </c>
      <c r="Y268" s="34">
        <f t="shared" si="39"/>
        <v>1.8902055459000005</v>
      </c>
      <c r="Z268" s="28">
        <f t="shared" si="40"/>
        <v>18902.055459000003</v>
      </c>
      <c r="AA268" s="24" t="s">
        <v>50</v>
      </c>
    </row>
    <row r="269" spans="1:27" x14ac:dyDescent="0.2">
      <c r="A269" s="37">
        <v>43697</v>
      </c>
      <c r="B269" s="22" t="s">
        <v>46</v>
      </c>
      <c r="C269" s="26"/>
      <c r="D269" s="22" t="str">
        <f t="shared" si="41"/>
        <v>Tue</v>
      </c>
      <c r="E269" s="26"/>
      <c r="F269" s="24" t="s">
        <v>47</v>
      </c>
      <c r="G269" s="24" t="s">
        <v>48</v>
      </c>
      <c r="H269" s="31">
        <v>23</v>
      </c>
      <c r="I269" s="24" t="s">
        <v>52</v>
      </c>
      <c r="J269" s="26"/>
      <c r="K269" s="58">
        <v>-8.5</v>
      </c>
      <c r="L269" s="27">
        <v>2.484</v>
      </c>
      <c r="M269" s="27"/>
      <c r="N269" s="27"/>
      <c r="O269" s="27"/>
      <c r="P269" s="27"/>
      <c r="Q269" s="27"/>
      <c r="R269" s="22">
        <f t="shared" si="42"/>
        <v>1.87</v>
      </c>
      <c r="S269" s="24" t="s">
        <v>53</v>
      </c>
      <c r="T269" s="27" t="str">
        <f t="shared" si="36"/>
        <v>0.00</v>
      </c>
      <c r="U269" s="27">
        <f t="shared" si="37"/>
        <v>-2.484</v>
      </c>
      <c r="V269" s="27">
        <f t="shared" si="43"/>
        <v>186.53655459000004</v>
      </c>
      <c r="W269" s="27">
        <f t="shared" si="44"/>
        <v>1525.5534454100004</v>
      </c>
      <c r="X269" s="35">
        <f t="shared" si="38"/>
        <v>0.12227467687300025</v>
      </c>
      <c r="Y269" s="34">
        <f t="shared" si="39"/>
        <v>1.8653655459000005</v>
      </c>
      <c r="Z269" s="28">
        <f t="shared" si="40"/>
        <v>18653.655459000005</v>
      </c>
      <c r="AA269" s="24" t="s">
        <v>53</v>
      </c>
    </row>
    <row r="270" spans="1:27" x14ac:dyDescent="0.2">
      <c r="A270" s="37">
        <v>43697</v>
      </c>
      <c r="B270" s="22" t="s">
        <v>46</v>
      </c>
      <c r="C270" s="26"/>
      <c r="D270" s="22" t="str">
        <f t="shared" si="41"/>
        <v>Tue</v>
      </c>
      <c r="E270" s="26"/>
      <c r="F270" s="24" t="s">
        <v>47</v>
      </c>
      <c r="G270" s="24" t="s">
        <v>48</v>
      </c>
      <c r="H270" s="31">
        <v>23</v>
      </c>
      <c r="I270" s="53" t="s">
        <v>58</v>
      </c>
      <c r="J270" s="26"/>
      <c r="K270" s="58">
        <v>3.5</v>
      </c>
      <c r="L270" s="27">
        <v>2.6190000000000002</v>
      </c>
      <c r="M270" s="27"/>
      <c r="N270" s="27"/>
      <c r="O270" s="27"/>
      <c r="P270" s="27"/>
      <c r="Q270" s="27"/>
      <c r="R270" s="22">
        <f t="shared" si="42"/>
        <v>1.87</v>
      </c>
      <c r="S270" s="24" t="s">
        <v>50</v>
      </c>
      <c r="T270" s="27">
        <f t="shared" si="36"/>
        <v>4.9000000000000004</v>
      </c>
      <c r="U270" s="27">
        <f t="shared" si="37"/>
        <v>2.2810000000000001</v>
      </c>
      <c r="V270" s="27">
        <f t="shared" si="43"/>
        <v>188.81755459000004</v>
      </c>
      <c r="W270" s="27">
        <f t="shared" si="44"/>
        <v>1528.1724454100004</v>
      </c>
      <c r="X270" s="35">
        <f t="shared" si="38"/>
        <v>0.12355775367965185</v>
      </c>
      <c r="Y270" s="34">
        <f t="shared" si="39"/>
        <v>1.8881755459000005</v>
      </c>
      <c r="Z270" s="28">
        <f t="shared" si="40"/>
        <v>18881.755459000004</v>
      </c>
      <c r="AA270" s="24" t="s">
        <v>50</v>
      </c>
    </row>
    <row r="271" spans="1:27" x14ac:dyDescent="0.2">
      <c r="A271" s="37">
        <v>43697</v>
      </c>
      <c r="B271" s="22" t="s">
        <v>46</v>
      </c>
      <c r="C271" s="26"/>
      <c r="D271" s="22" t="str">
        <f t="shared" si="41"/>
        <v>Tue</v>
      </c>
      <c r="E271" s="26"/>
      <c r="F271" s="24" t="s">
        <v>47</v>
      </c>
      <c r="G271" s="24" t="s">
        <v>48</v>
      </c>
      <c r="H271" s="31">
        <v>23</v>
      </c>
      <c r="I271" s="24" t="s">
        <v>55</v>
      </c>
      <c r="J271" s="26"/>
      <c r="K271" s="58">
        <v>-1.5</v>
      </c>
      <c r="L271" s="27">
        <v>4.8659999999999997</v>
      </c>
      <c r="M271" s="27"/>
      <c r="N271" s="27"/>
      <c r="O271" s="27"/>
      <c r="P271" s="27"/>
      <c r="Q271" s="27"/>
      <c r="R271" s="22">
        <f t="shared" si="42"/>
        <v>1.87</v>
      </c>
      <c r="S271" s="24" t="s">
        <v>53</v>
      </c>
      <c r="T271" s="27" t="str">
        <f t="shared" si="36"/>
        <v>0.00</v>
      </c>
      <c r="U271" s="27">
        <f t="shared" si="37"/>
        <v>-4.8659999999999997</v>
      </c>
      <c r="V271" s="27">
        <f t="shared" si="43"/>
        <v>183.95155459000006</v>
      </c>
      <c r="W271" s="27">
        <f t="shared" si="44"/>
        <v>1533.0384454100003</v>
      </c>
      <c r="X271" s="35">
        <f t="shared" si="38"/>
        <v>0.11999148171447423</v>
      </c>
      <c r="Y271" s="34">
        <f t="shared" si="39"/>
        <v>1.8395155459000005</v>
      </c>
      <c r="Z271" s="28">
        <f t="shared" si="40"/>
        <v>18395.155459000005</v>
      </c>
      <c r="AA271" s="24" t="s">
        <v>53</v>
      </c>
    </row>
    <row r="272" spans="1:27" x14ac:dyDescent="0.2">
      <c r="A272" s="37">
        <v>43697</v>
      </c>
      <c r="B272" s="22" t="s">
        <v>46</v>
      </c>
      <c r="C272" s="26"/>
      <c r="D272" s="22" t="str">
        <f t="shared" si="41"/>
        <v>Tue</v>
      </c>
      <c r="E272" s="26"/>
      <c r="F272" s="24" t="s">
        <v>47</v>
      </c>
      <c r="G272" s="24" t="s">
        <v>48</v>
      </c>
      <c r="H272" s="31">
        <v>23</v>
      </c>
      <c r="I272" s="53" t="s">
        <v>63</v>
      </c>
      <c r="J272" s="26"/>
      <c r="K272" s="58">
        <v>-6.5</v>
      </c>
      <c r="L272" s="27">
        <v>2.5369999999999999</v>
      </c>
      <c r="M272" s="27"/>
      <c r="N272" s="27"/>
      <c r="O272" s="27"/>
      <c r="P272" s="27"/>
      <c r="Q272" s="27"/>
      <c r="R272" s="22">
        <f t="shared" si="42"/>
        <v>1.87</v>
      </c>
      <c r="S272" s="24" t="s">
        <v>50</v>
      </c>
      <c r="T272" s="27">
        <f t="shared" si="36"/>
        <v>4.74</v>
      </c>
      <c r="U272" s="27">
        <f t="shared" si="37"/>
        <v>2.2030000000000003</v>
      </c>
      <c r="V272" s="27">
        <f t="shared" si="43"/>
        <v>186.15455459000006</v>
      </c>
      <c r="W272" s="27">
        <f t="shared" si="44"/>
        <v>1535.5754454100004</v>
      </c>
      <c r="X272" s="35">
        <f t="shared" si="38"/>
        <v>0.12122787919436716</v>
      </c>
      <c r="Y272" s="34">
        <f t="shared" si="39"/>
        <v>1.8615455459000005</v>
      </c>
      <c r="Z272" s="28">
        <f t="shared" si="40"/>
        <v>18615.455459000004</v>
      </c>
      <c r="AA272" s="24" t="s">
        <v>50</v>
      </c>
    </row>
    <row r="273" spans="1:27" x14ac:dyDescent="0.2">
      <c r="A273" s="37">
        <v>43697</v>
      </c>
      <c r="B273" s="22" t="s">
        <v>46</v>
      </c>
      <c r="C273" s="26"/>
      <c r="D273" s="22" t="str">
        <f t="shared" si="41"/>
        <v>Tue</v>
      </c>
      <c r="E273" s="26"/>
      <c r="F273" s="24" t="s">
        <v>47</v>
      </c>
      <c r="G273" s="24" t="s">
        <v>48</v>
      </c>
      <c r="H273" s="31">
        <v>23</v>
      </c>
      <c r="I273" s="53" t="s">
        <v>54</v>
      </c>
      <c r="J273" s="26"/>
      <c r="K273" s="58">
        <v>2.5</v>
      </c>
      <c r="L273" s="27">
        <v>2.7210000000000001</v>
      </c>
      <c r="M273" s="27"/>
      <c r="N273" s="27"/>
      <c r="O273" s="27"/>
      <c r="P273" s="27"/>
      <c r="Q273" s="27"/>
      <c r="R273" s="22">
        <f t="shared" si="42"/>
        <v>1.87</v>
      </c>
      <c r="S273" s="24" t="s">
        <v>50</v>
      </c>
      <c r="T273" s="27">
        <f t="shared" si="36"/>
        <v>5.09</v>
      </c>
      <c r="U273" s="27">
        <f t="shared" si="37"/>
        <v>2.3689999999999998</v>
      </c>
      <c r="V273" s="27">
        <f t="shared" si="43"/>
        <v>188.52355459000006</v>
      </c>
      <c r="W273" s="27">
        <f t="shared" si="44"/>
        <v>1538.2964454100004</v>
      </c>
      <c r="X273" s="35">
        <f t="shared" si="38"/>
        <v>0.12255346175473551</v>
      </c>
      <c r="Y273" s="34">
        <f t="shared" si="39"/>
        <v>1.8852355459000005</v>
      </c>
      <c r="Z273" s="28">
        <f t="shared" si="40"/>
        <v>18852.355459000006</v>
      </c>
      <c r="AA273" s="24" t="s">
        <v>50</v>
      </c>
    </row>
    <row r="274" spans="1:27" x14ac:dyDescent="0.2">
      <c r="A274" s="37">
        <v>43704</v>
      </c>
      <c r="B274" s="22" t="s">
        <v>46</v>
      </c>
      <c r="C274" s="26"/>
      <c r="D274" s="22" t="str">
        <f t="shared" si="41"/>
        <v>Tue</v>
      </c>
      <c r="E274" s="26"/>
      <c r="F274" s="24" t="s">
        <v>47</v>
      </c>
      <c r="G274" s="24" t="s">
        <v>48</v>
      </c>
      <c r="H274" s="31">
        <v>24</v>
      </c>
      <c r="I274" s="24" t="s">
        <v>61</v>
      </c>
      <c r="J274" s="26"/>
      <c r="K274" s="58">
        <v>5.5</v>
      </c>
      <c r="L274" s="27">
        <v>8.3510000000000009</v>
      </c>
      <c r="M274" s="27"/>
      <c r="N274" s="27"/>
      <c r="O274" s="27"/>
      <c r="P274" s="27"/>
      <c r="Q274" s="27"/>
      <c r="R274" s="22">
        <f t="shared" si="42"/>
        <v>1.87</v>
      </c>
      <c r="S274" s="24" t="s">
        <v>53</v>
      </c>
      <c r="T274" s="27" t="str">
        <f t="shared" si="36"/>
        <v>0.00</v>
      </c>
      <c r="U274" s="27">
        <f t="shared" si="37"/>
        <v>-8.3510000000000009</v>
      </c>
      <c r="V274" s="27">
        <f t="shared" si="43"/>
        <v>180.17255459000006</v>
      </c>
      <c r="W274" s="27">
        <f t="shared" si="44"/>
        <v>1546.6474454100005</v>
      </c>
      <c r="X274" s="35">
        <f t="shared" si="38"/>
        <v>0.11649232352511865</v>
      </c>
      <c r="Y274" s="34">
        <f t="shared" si="39"/>
        <v>1.8017255459000006</v>
      </c>
      <c r="Z274" s="28">
        <f t="shared" si="40"/>
        <v>18017.255459000007</v>
      </c>
      <c r="AA274" s="24" t="s">
        <v>53</v>
      </c>
    </row>
    <row r="275" spans="1:27" x14ac:dyDescent="0.2">
      <c r="A275" s="37">
        <v>43704</v>
      </c>
      <c r="B275" s="22" t="s">
        <v>46</v>
      </c>
      <c r="C275" s="26"/>
      <c r="D275" s="22" t="str">
        <f t="shared" si="41"/>
        <v>Tue</v>
      </c>
      <c r="E275" s="26"/>
      <c r="F275" s="24" t="s">
        <v>47</v>
      </c>
      <c r="G275" s="24" t="s">
        <v>48</v>
      </c>
      <c r="H275" s="31">
        <v>24</v>
      </c>
      <c r="I275" s="53" t="s">
        <v>52</v>
      </c>
      <c r="J275" s="26"/>
      <c r="K275" s="58">
        <v>3.5</v>
      </c>
      <c r="L275" s="27">
        <v>7.8739999999999997</v>
      </c>
      <c r="M275" s="27"/>
      <c r="N275" s="27"/>
      <c r="O275" s="27"/>
      <c r="P275" s="27"/>
      <c r="Q275" s="27"/>
      <c r="R275" s="22">
        <f t="shared" si="42"/>
        <v>1.87</v>
      </c>
      <c r="S275" s="24" t="s">
        <v>50</v>
      </c>
      <c r="T275" s="27">
        <f t="shared" si="36"/>
        <v>14.72</v>
      </c>
      <c r="U275" s="27">
        <f t="shared" si="37"/>
        <v>6.846000000000001</v>
      </c>
      <c r="V275" s="27">
        <f t="shared" si="43"/>
        <v>187.01855459000006</v>
      </c>
      <c r="W275" s="27">
        <f t="shared" si="44"/>
        <v>1554.5214454100005</v>
      </c>
      <c r="X275" s="35">
        <f t="shared" si="38"/>
        <v>0.1203061914277255</v>
      </c>
      <c r="Y275" s="34">
        <f t="shared" si="39"/>
        <v>1.8701855459000007</v>
      </c>
      <c r="Z275" s="28">
        <f t="shared" si="40"/>
        <v>18701.855459000006</v>
      </c>
      <c r="AA275" s="24" t="s">
        <v>50</v>
      </c>
    </row>
    <row r="276" spans="1:27" x14ac:dyDescent="0.2">
      <c r="A276" s="37">
        <v>43704</v>
      </c>
      <c r="B276" s="22" t="s">
        <v>46</v>
      </c>
      <c r="C276" s="26"/>
      <c r="D276" s="22" t="str">
        <f t="shared" si="41"/>
        <v>Tue</v>
      </c>
      <c r="E276" s="26"/>
      <c r="F276" s="24" t="s">
        <v>47</v>
      </c>
      <c r="G276" s="24" t="s">
        <v>48</v>
      </c>
      <c r="H276" s="31">
        <v>24</v>
      </c>
      <c r="I276" s="53" t="s">
        <v>63</v>
      </c>
      <c r="J276" s="26"/>
      <c r="K276" s="58">
        <v>1.5</v>
      </c>
      <c r="L276" s="27">
        <v>7.3730000000000002</v>
      </c>
      <c r="M276" s="27"/>
      <c r="N276" s="27"/>
      <c r="O276" s="27"/>
      <c r="P276" s="27"/>
      <c r="Q276" s="27"/>
      <c r="R276" s="22">
        <f t="shared" si="42"/>
        <v>1.87</v>
      </c>
      <c r="S276" s="24" t="s">
        <v>50</v>
      </c>
      <c r="T276" s="27">
        <f t="shared" si="36"/>
        <v>13.79</v>
      </c>
      <c r="U276" s="27">
        <f t="shared" si="37"/>
        <v>6.4169999999999989</v>
      </c>
      <c r="V276" s="27">
        <f t="shared" si="43"/>
        <v>193.43555459000007</v>
      </c>
      <c r="W276" s="27">
        <f t="shared" si="44"/>
        <v>1561.8944454100006</v>
      </c>
      <c r="X276" s="35">
        <f t="shared" si="38"/>
        <v>0.12384675235798205</v>
      </c>
      <c r="Y276" s="34">
        <f t="shared" si="39"/>
        <v>1.9343555459000006</v>
      </c>
      <c r="Z276" s="28">
        <f t="shared" si="40"/>
        <v>19343.555459000007</v>
      </c>
      <c r="AA276" s="24" t="s">
        <v>50</v>
      </c>
    </row>
    <row r="277" spans="1:27" x14ac:dyDescent="0.2">
      <c r="A277" s="37">
        <v>43711</v>
      </c>
      <c r="B277" s="22" t="s">
        <v>46</v>
      </c>
      <c r="C277" s="26"/>
      <c r="D277" s="22" t="str">
        <f t="shared" si="41"/>
        <v>Tue</v>
      </c>
      <c r="E277" s="26"/>
      <c r="F277" s="24" t="s">
        <v>47</v>
      </c>
      <c r="G277" s="24" t="s">
        <v>48</v>
      </c>
      <c r="H277" s="31">
        <v>25</v>
      </c>
      <c r="I277" s="53" t="s">
        <v>52</v>
      </c>
      <c r="J277" s="26"/>
      <c r="K277" s="58">
        <v>-4.5</v>
      </c>
      <c r="L277" s="27">
        <v>4.5</v>
      </c>
      <c r="M277" s="27"/>
      <c r="N277" s="27"/>
      <c r="O277" s="27"/>
      <c r="P277" s="27"/>
      <c r="Q277" s="27"/>
      <c r="R277" s="22">
        <f t="shared" si="42"/>
        <v>1.87</v>
      </c>
      <c r="S277" s="24" t="s">
        <v>50</v>
      </c>
      <c r="T277" s="27">
        <f t="shared" si="36"/>
        <v>8.42</v>
      </c>
      <c r="U277" s="27">
        <f t="shared" si="37"/>
        <v>3.92</v>
      </c>
      <c r="V277" s="27">
        <f t="shared" si="43"/>
        <v>197.35555459000005</v>
      </c>
      <c r="W277" s="27">
        <f t="shared" si="44"/>
        <v>1566.3944454100006</v>
      </c>
      <c r="X277" s="35">
        <f t="shared" si="38"/>
        <v>0.12599352300329605</v>
      </c>
      <c r="Y277" s="34">
        <f t="shared" si="39"/>
        <v>1.9735555459000005</v>
      </c>
      <c r="Z277" s="28">
        <f t="shared" si="40"/>
        <v>19735.555459000007</v>
      </c>
      <c r="AA277" s="24" t="s">
        <v>50</v>
      </c>
    </row>
    <row r="278" spans="1:27" x14ac:dyDescent="0.2">
      <c r="A278" s="37">
        <v>43711</v>
      </c>
      <c r="B278" s="22" t="s">
        <v>46</v>
      </c>
      <c r="C278" s="26"/>
      <c r="D278" s="22" t="str">
        <f t="shared" si="41"/>
        <v>Tue</v>
      </c>
      <c r="E278" s="26"/>
      <c r="F278" s="24" t="s">
        <v>47</v>
      </c>
      <c r="G278" s="24" t="s">
        <v>48</v>
      </c>
      <c r="H278" s="31">
        <v>25</v>
      </c>
      <c r="I278" s="53" t="s">
        <v>61</v>
      </c>
      <c r="J278" s="26"/>
      <c r="K278" s="58">
        <v>9.5</v>
      </c>
      <c r="L278" s="27">
        <v>3.19</v>
      </c>
      <c r="M278" s="27"/>
      <c r="N278" s="27"/>
      <c r="O278" s="27"/>
      <c r="P278" s="27"/>
      <c r="Q278" s="27"/>
      <c r="R278" s="22">
        <f t="shared" si="42"/>
        <v>1.87</v>
      </c>
      <c r="S278" s="24" t="s">
        <v>50</v>
      </c>
      <c r="T278" s="27">
        <f t="shared" si="36"/>
        <v>5.97</v>
      </c>
      <c r="U278" s="27">
        <f t="shared" si="37"/>
        <v>2.78</v>
      </c>
      <c r="V278" s="27">
        <f t="shared" si="43"/>
        <v>200.13555459000005</v>
      </c>
      <c r="W278" s="27">
        <f t="shared" si="44"/>
        <v>1569.5844454100006</v>
      </c>
      <c r="X278" s="35">
        <f t="shared" si="38"/>
        <v>0.12750862508561714</v>
      </c>
      <c r="Y278" s="34">
        <f t="shared" si="39"/>
        <v>2.0013555459000005</v>
      </c>
      <c r="Z278" s="28">
        <f t="shared" si="40"/>
        <v>20013.555459000007</v>
      </c>
      <c r="AA278" s="24" t="s">
        <v>50</v>
      </c>
    </row>
    <row r="279" spans="1:27" x14ac:dyDescent="0.2">
      <c r="A279" s="37">
        <v>43711</v>
      </c>
      <c r="B279" s="22" t="s">
        <v>46</v>
      </c>
      <c r="C279" s="26"/>
      <c r="D279" s="22" t="str">
        <f t="shared" si="41"/>
        <v>Tue</v>
      </c>
      <c r="E279" s="26"/>
      <c r="F279" s="24" t="s">
        <v>47</v>
      </c>
      <c r="G279" s="24" t="s">
        <v>48</v>
      </c>
      <c r="H279" s="31">
        <v>25</v>
      </c>
      <c r="I279" s="53" t="s">
        <v>49</v>
      </c>
      <c r="J279" s="26"/>
      <c r="K279" s="58">
        <v>4.5</v>
      </c>
      <c r="L279" s="27">
        <v>5.4859999999999998</v>
      </c>
      <c r="M279" s="27"/>
      <c r="N279" s="27"/>
      <c r="O279" s="27"/>
      <c r="P279" s="27"/>
      <c r="Q279" s="27"/>
      <c r="R279" s="22">
        <f t="shared" si="42"/>
        <v>1.87</v>
      </c>
      <c r="S279" s="24" t="s">
        <v>50</v>
      </c>
      <c r="T279" s="27">
        <f t="shared" si="36"/>
        <v>10.26</v>
      </c>
      <c r="U279" s="27">
        <f t="shared" si="37"/>
        <v>4.774</v>
      </c>
      <c r="V279" s="27">
        <f t="shared" si="43"/>
        <v>204.90955459000006</v>
      </c>
      <c r="W279" s="27">
        <f t="shared" si="44"/>
        <v>1575.0704454100007</v>
      </c>
      <c r="X279" s="35">
        <f t="shared" si="38"/>
        <v>0.13009548568899776</v>
      </c>
      <c r="Y279" s="34">
        <f t="shared" si="39"/>
        <v>2.0490955459000006</v>
      </c>
      <c r="Z279" s="28">
        <f t="shared" si="40"/>
        <v>20490.955459000004</v>
      </c>
      <c r="AA279" s="24" t="s">
        <v>50</v>
      </c>
    </row>
    <row r="280" spans="1:27" x14ac:dyDescent="0.2">
      <c r="A280" s="37">
        <v>43711</v>
      </c>
      <c r="B280" s="22" t="s">
        <v>46</v>
      </c>
      <c r="C280" s="26"/>
      <c r="D280" s="22" t="str">
        <f t="shared" si="41"/>
        <v>Tue</v>
      </c>
      <c r="E280" s="26"/>
      <c r="F280" s="24" t="s">
        <v>47</v>
      </c>
      <c r="G280" s="24" t="s">
        <v>48</v>
      </c>
      <c r="H280" s="31">
        <v>25</v>
      </c>
      <c r="I280" s="24" t="s">
        <v>54</v>
      </c>
      <c r="J280" s="26"/>
      <c r="K280" s="58">
        <v>2.5</v>
      </c>
      <c r="L280" s="27">
        <v>5.8760000000000003</v>
      </c>
      <c r="M280" s="27"/>
      <c r="N280" s="27"/>
      <c r="O280" s="27"/>
      <c r="P280" s="27"/>
      <c r="Q280" s="27"/>
      <c r="R280" s="22">
        <f t="shared" si="42"/>
        <v>1.87</v>
      </c>
      <c r="S280" s="24" t="s">
        <v>53</v>
      </c>
      <c r="T280" s="27" t="str">
        <f t="shared" si="36"/>
        <v>0.00</v>
      </c>
      <c r="U280" s="27">
        <f t="shared" si="37"/>
        <v>-5.8760000000000003</v>
      </c>
      <c r="V280" s="27">
        <f t="shared" si="43"/>
        <v>199.03355459000005</v>
      </c>
      <c r="W280" s="27">
        <f t="shared" si="44"/>
        <v>1580.9464454100007</v>
      </c>
      <c r="X280" s="35">
        <f t="shared" si="38"/>
        <v>0.12589519092683935</v>
      </c>
      <c r="Y280" s="34">
        <f t="shared" si="39"/>
        <v>1.9903355459000005</v>
      </c>
      <c r="Z280" s="28">
        <f t="shared" si="40"/>
        <v>19903.355459000006</v>
      </c>
      <c r="AA280" s="24" t="s">
        <v>53</v>
      </c>
    </row>
    <row r="281" spans="1:27" x14ac:dyDescent="0.2">
      <c r="A281" s="37">
        <v>43711</v>
      </c>
      <c r="B281" s="22" t="s">
        <v>46</v>
      </c>
      <c r="C281" s="26"/>
      <c r="D281" s="22" t="str">
        <f t="shared" si="41"/>
        <v>Tue</v>
      </c>
      <c r="E281" s="26"/>
      <c r="F281" s="24" t="s">
        <v>47</v>
      </c>
      <c r="G281" s="24" t="s">
        <v>48</v>
      </c>
      <c r="H281" s="31">
        <v>25</v>
      </c>
      <c r="I281" s="24" t="s">
        <v>56</v>
      </c>
      <c r="J281" s="26"/>
      <c r="K281" s="58">
        <v>2.5</v>
      </c>
      <c r="L281" s="27">
        <v>4.7309999999999999</v>
      </c>
      <c r="M281" s="27"/>
      <c r="N281" s="27"/>
      <c r="O281" s="27"/>
      <c r="P281" s="27"/>
      <c r="Q281" s="27"/>
      <c r="R281" s="22">
        <f t="shared" si="42"/>
        <v>1.87</v>
      </c>
      <c r="S281" s="24" t="s">
        <v>53</v>
      </c>
      <c r="T281" s="27" t="str">
        <f t="shared" si="36"/>
        <v>0.00</v>
      </c>
      <c r="U281" s="27">
        <f t="shared" si="37"/>
        <v>-4.7309999999999999</v>
      </c>
      <c r="V281" s="27">
        <f t="shared" si="43"/>
        <v>194.30255459000006</v>
      </c>
      <c r="W281" s="27">
        <f t="shared" si="44"/>
        <v>1585.6774454100007</v>
      </c>
      <c r="X281" s="35">
        <f t="shared" si="38"/>
        <v>0.12253598936684139</v>
      </c>
      <c r="Y281" s="34">
        <f t="shared" si="39"/>
        <v>1.9430255459000005</v>
      </c>
      <c r="Z281" s="28">
        <f t="shared" si="40"/>
        <v>19430.255459000007</v>
      </c>
      <c r="AA281" s="24" t="s">
        <v>53</v>
      </c>
    </row>
    <row r="282" spans="1:27" x14ac:dyDescent="0.2">
      <c r="A282" s="37">
        <v>43718</v>
      </c>
      <c r="B282" s="22" t="s">
        <v>46</v>
      </c>
      <c r="C282" s="26"/>
      <c r="D282" s="22" t="str">
        <f t="shared" si="41"/>
        <v>Tue</v>
      </c>
      <c r="E282" s="26"/>
      <c r="F282" s="24" t="s">
        <v>47</v>
      </c>
      <c r="G282" s="24" t="s">
        <v>48</v>
      </c>
      <c r="H282" s="31">
        <v>26</v>
      </c>
      <c r="I282" s="53" t="s">
        <v>64</v>
      </c>
      <c r="J282" s="26"/>
      <c r="K282" s="58">
        <v>-7.5</v>
      </c>
      <c r="L282" s="27">
        <v>4.3449999999999998</v>
      </c>
      <c r="M282" s="27"/>
      <c r="N282" s="27"/>
      <c r="O282" s="27"/>
      <c r="P282" s="27"/>
      <c r="Q282" s="27"/>
      <c r="R282" s="22">
        <f t="shared" si="42"/>
        <v>1.87</v>
      </c>
      <c r="S282" s="24" t="s">
        <v>50</v>
      </c>
      <c r="T282" s="27">
        <f t="shared" si="36"/>
        <v>8.1300000000000008</v>
      </c>
      <c r="U282" s="27">
        <f t="shared" si="37"/>
        <v>3.785000000000001</v>
      </c>
      <c r="V282" s="27">
        <f t="shared" si="43"/>
        <v>198.08755459000005</v>
      </c>
      <c r="W282" s="27">
        <f t="shared" si="44"/>
        <v>1590.0224454100007</v>
      </c>
      <c r="X282" s="35">
        <f t="shared" si="38"/>
        <v>0.12458160899667142</v>
      </c>
      <c r="Y282" s="34">
        <f t="shared" si="39"/>
        <v>1.9808755459000005</v>
      </c>
      <c r="Z282" s="28">
        <f t="shared" si="40"/>
        <v>19808.755459000004</v>
      </c>
      <c r="AA282" s="24" t="s">
        <v>50</v>
      </c>
    </row>
    <row r="283" spans="1:27" x14ac:dyDescent="0.2">
      <c r="A283" s="37">
        <v>43725</v>
      </c>
      <c r="B283" s="22" t="s">
        <v>46</v>
      </c>
      <c r="C283" s="26"/>
      <c r="D283" s="22" t="str">
        <f t="shared" si="41"/>
        <v>Tue</v>
      </c>
      <c r="E283" s="26"/>
      <c r="F283" s="24" t="s">
        <v>47</v>
      </c>
      <c r="G283" s="24" t="s">
        <v>48</v>
      </c>
      <c r="H283" s="31">
        <v>27</v>
      </c>
      <c r="I283" s="24" t="s">
        <v>51</v>
      </c>
      <c r="J283" s="26"/>
      <c r="K283" s="58">
        <v>6.5</v>
      </c>
      <c r="L283" s="27">
        <v>2.4649999999999999</v>
      </c>
      <c r="M283" s="27"/>
      <c r="N283" s="27"/>
      <c r="O283" s="27"/>
      <c r="P283" s="27"/>
      <c r="Q283" s="27"/>
      <c r="R283" s="22">
        <f t="shared" si="42"/>
        <v>1.87</v>
      </c>
      <c r="S283" s="24" t="s">
        <v>53</v>
      </c>
      <c r="T283" s="27" t="str">
        <f t="shared" si="36"/>
        <v>0.00</v>
      </c>
      <c r="U283" s="27">
        <f t="shared" si="37"/>
        <v>-2.4649999999999999</v>
      </c>
      <c r="V283" s="27">
        <f t="shared" si="43"/>
        <v>195.62255459000005</v>
      </c>
      <c r="W283" s="27">
        <f t="shared" si="44"/>
        <v>1592.4874454100006</v>
      </c>
      <c r="X283" s="35">
        <f t="shared" si="38"/>
        <v>0.12284087711575975</v>
      </c>
      <c r="Y283" s="34">
        <f t="shared" si="39"/>
        <v>1.9562255459000004</v>
      </c>
      <c r="Z283" s="28">
        <f t="shared" si="40"/>
        <v>19562.255459000004</v>
      </c>
      <c r="AA283" s="24" t="s">
        <v>53</v>
      </c>
    </row>
    <row r="284" spans="1:27" x14ac:dyDescent="0.2">
      <c r="A284" s="37">
        <v>43725</v>
      </c>
      <c r="B284" s="22" t="s">
        <v>46</v>
      </c>
      <c r="C284" s="26"/>
      <c r="D284" s="22" t="str">
        <f t="shared" si="41"/>
        <v>Tue</v>
      </c>
      <c r="E284" s="26"/>
      <c r="F284" s="24" t="s">
        <v>47</v>
      </c>
      <c r="G284" s="24" t="s">
        <v>48</v>
      </c>
      <c r="H284" s="31">
        <v>27</v>
      </c>
      <c r="I284" s="24" t="s">
        <v>52</v>
      </c>
      <c r="J284" s="26"/>
      <c r="K284" s="58">
        <v>7.5</v>
      </c>
      <c r="L284" s="27">
        <v>3.7530000000000001</v>
      </c>
      <c r="M284" s="27"/>
      <c r="N284" s="27"/>
      <c r="O284" s="27"/>
      <c r="P284" s="27"/>
      <c r="Q284" s="27"/>
      <c r="R284" s="22">
        <f t="shared" si="42"/>
        <v>1.87</v>
      </c>
      <c r="S284" s="24" t="s">
        <v>53</v>
      </c>
      <c r="T284" s="27" t="str">
        <f t="shared" si="36"/>
        <v>0.00</v>
      </c>
      <c r="U284" s="27">
        <f t="shared" si="37"/>
        <v>-3.7530000000000001</v>
      </c>
      <c r="V284" s="27">
        <f t="shared" si="43"/>
        <v>191.86955459000006</v>
      </c>
      <c r="W284" s="27">
        <f t="shared" si="44"/>
        <v>1596.2404454100006</v>
      </c>
      <c r="X284" s="35">
        <f t="shared" si="38"/>
        <v>0.12020091029626656</v>
      </c>
      <c r="Y284" s="34">
        <f t="shared" si="39"/>
        <v>1.9186955459000006</v>
      </c>
      <c r="Z284" s="28">
        <f t="shared" si="40"/>
        <v>19186.955459000008</v>
      </c>
      <c r="AA284" s="24" t="s">
        <v>53</v>
      </c>
    </row>
    <row r="285" spans="1:27" x14ac:dyDescent="0.2">
      <c r="A285" s="37">
        <v>43739</v>
      </c>
      <c r="B285" s="22" t="s">
        <v>46</v>
      </c>
      <c r="C285" s="26"/>
      <c r="D285" s="22" t="str">
        <f t="shared" si="41"/>
        <v>Tue</v>
      </c>
      <c r="E285" s="26"/>
      <c r="F285" s="24" t="s">
        <v>47</v>
      </c>
      <c r="G285" s="24" t="s">
        <v>48</v>
      </c>
      <c r="H285" s="31">
        <v>29</v>
      </c>
      <c r="I285" s="53" t="s">
        <v>66</v>
      </c>
      <c r="J285" s="26"/>
      <c r="K285" s="58">
        <v>7.5</v>
      </c>
      <c r="L285" s="27">
        <v>4.5</v>
      </c>
      <c r="M285" s="27"/>
      <c r="N285" s="27"/>
      <c r="O285" s="27"/>
      <c r="P285" s="27"/>
      <c r="Q285" s="27"/>
      <c r="R285" s="22">
        <f t="shared" si="42"/>
        <v>1.87</v>
      </c>
      <c r="S285" s="24" t="s">
        <v>50</v>
      </c>
      <c r="T285" s="27">
        <f t="shared" si="36"/>
        <v>8.42</v>
      </c>
      <c r="U285" s="27">
        <f t="shared" si="37"/>
        <v>3.92</v>
      </c>
      <c r="V285" s="27">
        <f t="shared" si="43"/>
        <v>195.78955459000005</v>
      </c>
      <c r="W285" s="27">
        <f t="shared" si="44"/>
        <v>1600.7404454100006</v>
      </c>
      <c r="X285" s="35">
        <f t="shared" si="38"/>
        <v>0.12231186833031642</v>
      </c>
      <c r="Y285" s="34">
        <f t="shared" si="39"/>
        <v>1.9578955459000005</v>
      </c>
      <c r="Z285" s="28">
        <f t="shared" si="40"/>
        <v>19578.955459000004</v>
      </c>
      <c r="AA285" s="24" t="s">
        <v>50</v>
      </c>
    </row>
    <row r="286" spans="1:27" x14ac:dyDescent="0.2">
      <c r="A286" s="38">
        <v>43994</v>
      </c>
      <c r="B286" s="24" t="s">
        <v>46</v>
      </c>
      <c r="C286" s="26"/>
      <c r="D286" s="22" t="str">
        <f t="shared" si="41"/>
        <v>Fri</v>
      </c>
      <c r="E286" s="26"/>
      <c r="F286" s="24" t="s">
        <v>47</v>
      </c>
      <c r="G286" s="24" t="s">
        <v>48</v>
      </c>
      <c r="H286" s="31">
        <v>5</v>
      </c>
      <c r="I286" s="53" t="s">
        <v>61</v>
      </c>
      <c r="J286" s="26"/>
      <c r="K286" s="58">
        <v>6.5</v>
      </c>
      <c r="L286" s="27">
        <v>7.7329999999999997</v>
      </c>
      <c r="M286" s="27"/>
      <c r="N286" s="27"/>
      <c r="O286" s="27"/>
      <c r="P286" s="27"/>
      <c r="Q286" s="27"/>
      <c r="R286" s="23">
        <v>1.9</v>
      </c>
      <c r="S286" s="24" t="s">
        <v>50</v>
      </c>
      <c r="T286" s="27">
        <f t="shared" si="36"/>
        <v>14.69</v>
      </c>
      <c r="U286" s="27">
        <f t="shared" si="37"/>
        <v>6.9569999999999999</v>
      </c>
      <c r="V286" s="27">
        <f t="shared" si="43"/>
        <v>202.74655459000004</v>
      </c>
      <c r="W286" s="27">
        <f t="shared" si="44"/>
        <v>1608.4734454100005</v>
      </c>
      <c r="X286" s="35">
        <f t="shared" si="38"/>
        <v>0.1260490530126967</v>
      </c>
      <c r="Y286" s="34">
        <f t="shared" si="39"/>
        <v>2.0274655459000006</v>
      </c>
      <c r="Z286" s="28">
        <f t="shared" si="40"/>
        <v>20274.655459000005</v>
      </c>
      <c r="AA286" s="24" t="s">
        <v>50</v>
      </c>
    </row>
    <row r="287" spans="1:27" x14ac:dyDescent="0.2">
      <c r="A287" s="38">
        <v>43994</v>
      </c>
      <c r="B287" s="24" t="s">
        <v>46</v>
      </c>
      <c r="C287" s="26"/>
      <c r="D287" s="22" t="str">
        <f t="shared" si="41"/>
        <v>Fri</v>
      </c>
      <c r="E287" s="26"/>
      <c r="F287" s="24" t="s">
        <v>47</v>
      </c>
      <c r="G287" s="24" t="s">
        <v>48</v>
      </c>
      <c r="H287" s="31">
        <v>5</v>
      </c>
      <c r="I287" s="53" t="s">
        <v>57</v>
      </c>
      <c r="J287" s="26"/>
      <c r="K287" s="58">
        <v>6.5</v>
      </c>
      <c r="L287" s="27">
        <v>3.3439999999999999</v>
      </c>
      <c r="M287" s="27"/>
      <c r="N287" s="27"/>
      <c r="O287" s="27"/>
      <c r="P287" s="27"/>
      <c r="Q287" s="27"/>
      <c r="R287" s="23">
        <v>1.9</v>
      </c>
      <c r="S287" s="24" t="s">
        <v>50</v>
      </c>
      <c r="T287" s="27">
        <f t="shared" si="36"/>
        <v>6.35</v>
      </c>
      <c r="U287" s="27">
        <f t="shared" si="37"/>
        <v>3.0059999999999998</v>
      </c>
      <c r="V287" s="27">
        <f t="shared" si="43"/>
        <v>205.75255459000005</v>
      </c>
      <c r="W287" s="27">
        <f t="shared" si="44"/>
        <v>1611.8174454100006</v>
      </c>
      <c r="X287" s="35">
        <f t="shared" si="38"/>
        <v>0.1276525174584287</v>
      </c>
      <c r="Y287" s="34">
        <f t="shared" si="39"/>
        <v>2.0575255459000004</v>
      </c>
      <c r="Z287" s="28">
        <f t="shared" si="40"/>
        <v>20575.255459000004</v>
      </c>
      <c r="AA287" s="24" t="s">
        <v>50</v>
      </c>
    </row>
    <row r="288" spans="1:27" x14ac:dyDescent="0.2">
      <c r="A288" s="38">
        <v>43995</v>
      </c>
      <c r="B288" s="24" t="s">
        <v>46</v>
      </c>
      <c r="C288" s="26"/>
      <c r="D288" s="22" t="str">
        <f t="shared" si="41"/>
        <v>Sat</v>
      </c>
      <c r="E288" s="26"/>
      <c r="F288" s="24" t="s">
        <v>47</v>
      </c>
      <c r="G288" s="24" t="s">
        <v>48</v>
      </c>
      <c r="H288" s="31">
        <v>5</v>
      </c>
      <c r="I288" s="24" t="s">
        <v>56</v>
      </c>
      <c r="J288" s="26"/>
      <c r="K288" s="58">
        <v>4.5</v>
      </c>
      <c r="L288" s="27">
        <v>4.5199999999999996</v>
      </c>
      <c r="M288" s="27"/>
      <c r="N288" s="27"/>
      <c r="O288" s="27"/>
      <c r="P288" s="27"/>
      <c r="Q288" s="27"/>
      <c r="R288" s="23">
        <v>1.9</v>
      </c>
      <c r="S288" s="24" t="s">
        <v>53</v>
      </c>
      <c r="T288" s="27" t="str">
        <f t="shared" si="36"/>
        <v>0.00</v>
      </c>
      <c r="U288" s="27">
        <f t="shared" si="37"/>
        <v>-4.5199999999999996</v>
      </c>
      <c r="V288" s="27">
        <f t="shared" si="43"/>
        <v>201.23255459000003</v>
      </c>
      <c r="W288" s="27">
        <f t="shared" si="44"/>
        <v>1616.3374454100006</v>
      </c>
      <c r="X288" s="35">
        <f t="shared" si="38"/>
        <v>0.12449909835440046</v>
      </c>
      <c r="Y288" s="34">
        <f t="shared" si="39"/>
        <v>2.0123255459000005</v>
      </c>
      <c r="Z288" s="28">
        <f t="shared" si="40"/>
        <v>20123.255459000004</v>
      </c>
      <c r="AA288" s="24" t="s">
        <v>53</v>
      </c>
    </row>
    <row r="289" spans="1:27" x14ac:dyDescent="0.2">
      <c r="A289" s="38">
        <v>43995</v>
      </c>
      <c r="B289" s="24" t="s">
        <v>46</v>
      </c>
      <c r="C289" s="26"/>
      <c r="D289" s="22" t="str">
        <f t="shared" si="41"/>
        <v>Sat</v>
      </c>
      <c r="E289" s="26"/>
      <c r="F289" s="24" t="s">
        <v>47</v>
      </c>
      <c r="G289" s="24" t="s">
        <v>48</v>
      </c>
      <c r="H289" s="31">
        <v>5</v>
      </c>
      <c r="I289" s="53" t="s">
        <v>67</v>
      </c>
      <c r="J289" s="26"/>
      <c r="K289" s="58">
        <v>8.5</v>
      </c>
      <c r="L289" s="27">
        <v>11.266</v>
      </c>
      <c r="M289" s="27"/>
      <c r="N289" s="27"/>
      <c r="O289" s="27"/>
      <c r="P289" s="27"/>
      <c r="Q289" s="27"/>
      <c r="R289" s="23">
        <v>1.9</v>
      </c>
      <c r="S289" s="24" t="s">
        <v>50</v>
      </c>
      <c r="T289" s="27">
        <f t="shared" si="36"/>
        <v>21.41</v>
      </c>
      <c r="U289" s="27">
        <f t="shared" si="37"/>
        <v>10.144</v>
      </c>
      <c r="V289" s="27">
        <f t="shared" si="43"/>
        <v>211.37655459000004</v>
      </c>
      <c r="W289" s="27">
        <f t="shared" si="44"/>
        <v>1627.6034454100006</v>
      </c>
      <c r="X289" s="35">
        <f t="shared" si="38"/>
        <v>0.12986981269061723</v>
      </c>
      <c r="Y289" s="34">
        <f t="shared" si="39"/>
        <v>2.1137655459000002</v>
      </c>
      <c r="Z289" s="28">
        <f t="shared" si="40"/>
        <v>21137.655459000005</v>
      </c>
      <c r="AA289" s="24" t="s">
        <v>50</v>
      </c>
    </row>
    <row r="290" spans="1:27" x14ac:dyDescent="0.2">
      <c r="A290" s="38">
        <v>43996</v>
      </c>
      <c r="B290" s="24" t="s">
        <v>46</v>
      </c>
      <c r="C290" s="26"/>
      <c r="D290" s="22" t="str">
        <f t="shared" si="41"/>
        <v>Sun</v>
      </c>
      <c r="E290" s="26"/>
      <c r="F290" s="24" t="s">
        <v>47</v>
      </c>
      <c r="G290" s="24" t="s">
        <v>48</v>
      </c>
      <c r="H290" s="31">
        <v>5</v>
      </c>
      <c r="I290" s="53" t="s">
        <v>60</v>
      </c>
      <c r="J290" s="26"/>
      <c r="K290" s="58">
        <v>6.5</v>
      </c>
      <c r="L290" s="27">
        <v>7.1420000000000003</v>
      </c>
      <c r="M290" s="27"/>
      <c r="N290" s="27"/>
      <c r="O290" s="27"/>
      <c r="P290" s="27"/>
      <c r="Q290" s="27"/>
      <c r="R290" s="22">
        <v>1.91</v>
      </c>
      <c r="S290" s="26" t="s">
        <v>50</v>
      </c>
      <c r="T290" s="27">
        <f t="shared" si="36"/>
        <v>13.64</v>
      </c>
      <c r="U290" s="27">
        <f t="shared" si="37"/>
        <v>6.4980000000000002</v>
      </c>
      <c r="V290" s="27">
        <f t="shared" si="43"/>
        <v>217.87455459000003</v>
      </c>
      <c r="W290" s="27">
        <f t="shared" si="44"/>
        <v>1634.7454454100007</v>
      </c>
      <c r="X290" s="35">
        <f t="shared" si="38"/>
        <v>0.13327735838123483</v>
      </c>
      <c r="Y290" s="34">
        <f t="shared" si="39"/>
        <v>2.1787455459000005</v>
      </c>
      <c r="Z290" s="28">
        <f t="shared" si="40"/>
        <v>21787.455459000004</v>
      </c>
      <c r="AA290" s="24" t="s">
        <v>50</v>
      </c>
    </row>
    <row r="291" spans="1:27" x14ac:dyDescent="0.2">
      <c r="A291" s="38">
        <v>44001</v>
      </c>
      <c r="B291" s="26" t="s">
        <v>46</v>
      </c>
      <c r="C291" s="26"/>
      <c r="D291" s="22" t="str">
        <f t="shared" si="41"/>
        <v>Fri</v>
      </c>
      <c r="E291" s="26"/>
      <c r="F291" s="26" t="s">
        <v>47</v>
      </c>
      <c r="G291" s="26" t="s">
        <v>48</v>
      </c>
      <c r="H291" s="31">
        <v>6</v>
      </c>
      <c r="I291" s="24" t="s">
        <v>61</v>
      </c>
      <c r="J291" s="26"/>
      <c r="K291" s="58">
        <v>6.5</v>
      </c>
      <c r="L291" s="27">
        <v>4.01</v>
      </c>
      <c r="M291" s="27"/>
      <c r="N291" s="27"/>
      <c r="O291" s="27"/>
      <c r="P291" s="27"/>
      <c r="Q291" s="27"/>
      <c r="R291" s="22">
        <v>1.93</v>
      </c>
      <c r="S291" s="26" t="s">
        <v>53</v>
      </c>
      <c r="T291" s="27" t="str">
        <f t="shared" si="36"/>
        <v>0.00</v>
      </c>
      <c r="U291" s="27">
        <f t="shared" si="37"/>
        <v>-4.01</v>
      </c>
      <c r="V291" s="27">
        <f t="shared" si="43"/>
        <v>213.86455459000004</v>
      </c>
      <c r="W291" s="27">
        <f t="shared" si="44"/>
        <v>1638.7554454100007</v>
      </c>
      <c r="X291" s="35">
        <f t="shared" si="38"/>
        <v>0.13050425259547693</v>
      </c>
      <c r="Y291" s="34">
        <f t="shared" si="39"/>
        <v>2.1386455459000002</v>
      </c>
      <c r="Z291" s="28">
        <f t="shared" si="40"/>
        <v>21386.455459000004</v>
      </c>
      <c r="AA291" s="24" t="s">
        <v>53</v>
      </c>
    </row>
    <row r="292" spans="1:27" x14ac:dyDescent="0.2">
      <c r="A292" s="38">
        <v>44001</v>
      </c>
      <c r="B292" s="26" t="s">
        <v>46</v>
      </c>
      <c r="C292" s="26"/>
      <c r="D292" s="22" t="str">
        <f t="shared" si="41"/>
        <v>Fri</v>
      </c>
      <c r="E292" s="26"/>
      <c r="F292" s="26" t="s">
        <v>47</v>
      </c>
      <c r="G292" s="26" t="s">
        <v>48</v>
      </c>
      <c r="H292" s="31">
        <v>6</v>
      </c>
      <c r="I292" s="53" t="s">
        <v>57</v>
      </c>
      <c r="J292" s="26"/>
      <c r="K292" s="58">
        <v>5.5</v>
      </c>
      <c r="L292" s="27">
        <v>10.050000000000001</v>
      </c>
      <c r="M292" s="27"/>
      <c r="N292" s="27"/>
      <c r="O292" s="27"/>
      <c r="P292" s="27"/>
      <c r="Q292" s="27"/>
      <c r="R292" s="22">
        <v>1.96</v>
      </c>
      <c r="S292" s="26" t="s">
        <v>50</v>
      </c>
      <c r="T292" s="27">
        <f t="shared" si="36"/>
        <v>19.7</v>
      </c>
      <c r="U292" s="27">
        <f t="shared" si="37"/>
        <v>9.6499999999999986</v>
      </c>
      <c r="V292" s="27">
        <f t="shared" si="43"/>
        <v>223.51455459000005</v>
      </c>
      <c r="W292" s="27">
        <f t="shared" si="44"/>
        <v>1648.8054454100006</v>
      </c>
      <c r="X292" s="35">
        <f t="shared" si="38"/>
        <v>0.13556150922004007</v>
      </c>
      <c r="Y292" s="34">
        <f t="shared" si="39"/>
        <v>2.2351455459000005</v>
      </c>
      <c r="Z292" s="28">
        <f t="shared" si="40"/>
        <v>22351.455459000004</v>
      </c>
      <c r="AA292" s="24" t="s">
        <v>50</v>
      </c>
    </row>
    <row r="293" spans="1:27" x14ac:dyDescent="0.2">
      <c r="A293" s="38">
        <v>44002</v>
      </c>
      <c r="B293" s="26" t="s">
        <v>46</v>
      </c>
      <c r="C293" s="26"/>
      <c r="D293" s="22" t="str">
        <f t="shared" si="41"/>
        <v>Sat</v>
      </c>
      <c r="E293" s="26"/>
      <c r="F293" s="26" t="s">
        <v>47</v>
      </c>
      <c r="G293" s="26" t="s">
        <v>48</v>
      </c>
      <c r="H293" s="31">
        <v>6</v>
      </c>
      <c r="I293" s="24" t="s">
        <v>62</v>
      </c>
      <c r="J293" s="26"/>
      <c r="K293" s="58">
        <v>4</v>
      </c>
      <c r="L293" s="27">
        <v>2.96</v>
      </c>
      <c r="M293" s="27"/>
      <c r="N293" s="27"/>
      <c r="O293" s="27"/>
      <c r="P293" s="27"/>
      <c r="Q293" s="27"/>
      <c r="R293" s="22">
        <v>1.91</v>
      </c>
      <c r="S293" s="26" t="s">
        <v>53</v>
      </c>
      <c r="T293" s="27" t="str">
        <f t="shared" si="36"/>
        <v>0.00</v>
      </c>
      <c r="U293" s="27">
        <f t="shared" si="37"/>
        <v>-2.96</v>
      </c>
      <c r="V293" s="27">
        <f t="shared" si="43"/>
        <v>220.55455459000004</v>
      </c>
      <c r="W293" s="27">
        <f t="shared" si="44"/>
        <v>1651.7654454100007</v>
      </c>
      <c r="X293" s="35">
        <f t="shared" si="38"/>
        <v>0.13352655802486174</v>
      </c>
      <c r="Y293" s="34">
        <f t="shared" si="39"/>
        <v>2.2055455459000002</v>
      </c>
      <c r="Z293" s="28">
        <f t="shared" si="40"/>
        <v>22055.455459000004</v>
      </c>
      <c r="AA293" s="24" t="s">
        <v>53</v>
      </c>
    </row>
    <row r="294" spans="1:27" x14ac:dyDescent="0.2">
      <c r="A294" s="38">
        <v>44002</v>
      </c>
      <c r="B294" s="26" t="s">
        <v>46</v>
      </c>
      <c r="C294" s="26"/>
      <c r="D294" s="22" t="str">
        <f t="shared" si="41"/>
        <v>Sat</v>
      </c>
      <c r="E294" s="26"/>
      <c r="F294" s="26" t="s">
        <v>47</v>
      </c>
      <c r="G294" s="26" t="s">
        <v>48</v>
      </c>
      <c r="H294" s="31">
        <v>6</v>
      </c>
      <c r="I294" s="53" t="s">
        <v>67</v>
      </c>
      <c r="J294" s="26"/>
      <c r="K294" s="58">
        <v>-1.5</v>
      </c>
      <c r="L294" s="27">
        <v>5.0199999999999996</v>
      </c>
      <c r="M294" s="27"/>
      <c r="N294" s="27"/>
      <c r="O294" s="27"/>
      <c r="P294" s="27"/>
      <c r="Q294" s="27"/>
      <c r="R294" s="22">
        <v>1.95</v>
      </c>
      <c r="S294" s="26" t="s">
        <v>50</v>
      </c>
      <c r="T294" s="27">
        <f t="shared" si="36"/>
        <v>9.7899999999999991</v>
      </c>
      <c r="U294" s="27">
        <f t="shared" si="37"/>
        <v>4.7699999999999996</v>
      </c>
      <c r="V294" s="27">
        <f t="shared" si="43"/>
        <v>225.32455459000005</v>
      </c>
      <c r="W294" s="27">
        <f t="shared" si="44"/>
        <v>1656.7854454100006</v>
      </c>
      <c r="X294" s="35">
        <f t="shared" si="38"/>
        <v>0.13600104661363652</v>
      </c>
      <c r="Y294" s="34">
        <f t="shared" si="39"/>
        <v>2.2532455459000005</v>
      </c>
      <c r="Z294" s="28">
        <f t="shared" si="40"/>
        <v>22532.455459000004</v>
      </c>
      <c r="AA294" s="24" t="s">
        <v>50</v>
      </c>
    </row>
    <row r="295" spans="1:27" x14ac:dyDescent="0.2">
      <c r="A295" s="38">
        <v>44003</v>
      </c>
      <c r="B295" s="26" t="s">
        <v>46</v>
      </c>
      <c r="C295" s="26"/>
      <c r="D295" s="22" t="str">
        <f t="shared" si="41"/>
        <v>Sun</v>
      </c>
      <c r="E295" s="26"/>
      <c r="F295" s="26" t="s">
        <v>47</v>
      </c>
      <c r="G295" s="26" t="s">
        <v>48</v>
      </c>
      <c r="H295" s="31">
        <v>6</v>
      </c>
      <c r="I295" s="24" t="s">
        <v>66</v>
      </c>
      <c r="J295" s="26"/>
      <c r="K295" s="58">
        <v>-4</v>
      </c>
      <c r="L295" s="27">
        <v>2.13</v>
      </c>
      <c r="M295" s="27"/>
      <c r="N295" s="27"/>
      <c r="O295" s="27"/>
      <c r="P295" s="27"/>
      <c r="Q295" s="27"/>
      <c r="R295" s="22">
        <v>1.95</v>
      </c>
      <c r="S295" s="26" t="s">
        <v>53</v>
      </c>
      <c r="T295" s="27" t="str">
        <f t="shared" si="36"/>
        <v>0.00</v>
      </c>
      <c r="U295" s="27">
        <f t="shared" si="37"/>
        <v>-2.13</v>
      </c>
      <c r="V295" s="27">
        <f t="shared" si="43"/>
        <v>223.19455459000005</v>
      </c>
      <c r="W295" s="27">
        <f t="shared" si="44"/>
        <v>1658.9154454100008</v>
      </c>
      <c r="X295" s="35">
        <f t="shared" si="38"/>
        <v>0.13454245375046076</v>
      </c>
      <c r="Y295" s="34">
        <f t="shared" si="39"/>
        <v>2.2319455459000004</v>
      </c>
      <c r="Z295" s="28">
        <f t="shared" si="40"/>
        <v>22319.455459000004</v>
      </c>
      <c r="AA295" s="24" t="s">
        <v>53</v>
      </c>
    </row>
    <row r="296" spans="1:27" x14ac:dyDescent="0.2">
      <c r="A296" s="38">
        <v>44007</v>
      </c>
      <c r="B296" s="26" t="s">
        <v>46</v>
      </c>
      <c r="C296" s="26"/>
      <c r="D296" s="22" t="str">
        <f t="shared" si="41"/>
        <v>Thu</v>
      </c>
      <c r="E296" s="26"/>
      <c r="F296" s="26" t="s">
        <v>47</v>
      </c>
      <c r="G296" s="26" t="s">
        <v>48</v>
      </c>
      <c r="H296" s="31">
        <v>7</v>
      </c>
      <c r="I296" s="53" t="s">
        <v>57</v>
      </c>
      <c r="J296" s="26"/>
      <c r="K296" s="58">
        <v>-2</v>
      </c>
      <c r="L296" s="27">
        <v>2.84</v>
      </c>
      <c r="M296" s="27"/>
      <c r="N296" s="27"/>
      <c r="O296" s="27"/>
      <c r="P296" s="27"/>
      <c r="Q296" s="27"/>
      <c r="R296" s="22">
        <v>1.91</v>
      </c>
      <c r="S296" s="26" t="s">
        <v>50</v>
      </c>
      <c r="T296" s="27">
        <f t="shared" si="36"/>
        <v>5.42</v>
      </c>
      <c r="U296" s="27">
        <f t="shared" si="37"/>
        <v>2.58</v>
      </c>
      <c r="V296" s="27">
        <f t="shared" si="43"/>
        <v>225.77455459000006</v>
      </c>
      <c r="W296" s="27">
        <f t="shared" si="44"/>
        <v>1661.7554454100007</v>
      </c>
      <c r="X296" s="35">
        <f t="shared" si="38"/>
        <v>0.1358650908673841</v>
      </c>
      <c r="Y296" s="34">
        <f t="shared" si="39"/>
        <v>2.2577455459000006</v>
      </c>
      <c r="Z296" s="28">
        <f t="shared" si="40"/>
        <v>22577.455459000008</v>
      </c>
      <c r="AA296" s="24" t="s">
        <v>50</v>
      </c>
    </row>
    <row r="297" spans="1:27" x14ac:dyDescent="0.2">
      <c r="A297" s="38">
        <v>44009</v>
      </c>
      <c r="B297" s="26" t="s">
        <v>46</v>
      </c>
      <c r="C297" s="26"/>
      <c r="D297" s="22" t="str">
        <f t="shared" si="41"/>
        <v>Sat</v>
      </c>
      <c r="E297" s="26"/>
      <c r="F297" s="26" t="s">
        <v>47</v>
      </c>
      <c r="G297" s="26" t="s">
        <v>48</v>
      </c>
      <c r="H297" s="31">
        <v>7</v>
      </c>
      <c r="I297" s="53" t="s">
        <v>58</v>
      </c>
      <c r="J297" s="26"/>
      <c r="K297" s="58">
        <v>8.5</v>
      </c>
      <c r="L297" s="27">
        <v>7.51</v>
      </c>
      <c r="M297" s="27"/>
      <c r="N297" s="27"/>
      <c r="O297" s="27"/>
      <c r="P297" s="27"/>
      <c r="Q297" s="27"/>
      <c r="R297" s="23">
        <v>1.9</v>
      </c>
      <c r="S297" s="26" t="s">
        <v>50</v>
      </c>
      <c r="T297" s="27">
        <f t="shared" si="36"/>
        <v>14.27</v>
      </c>
      <c r="U297" s="27">
        <f t="shared" si="37"/>
        <v>6.76</v>
      </c>
      <c r="V297" s="27">
        <f t="shared" si="43"/>
        <v>232.53455459000006</v>
      </c>
      <c r="W297" s="27">
        <f t="shared" si="44"/>
        <v>1669.2654454100007</v>
      </c>
      <c r="X297" s="35">
        <f t="shared" si="38"/>
        <v>0.13930352133592841</v>
      </c>
      <c r="Y297" s="34">
        <f t="shared" si="39"/>
        <v>2.3253455459000008</v>
      </c>
      <c r="Z297" s="28">
        <f t="shared" si="40"/>
        <v>23253.455459000004</v>
      </c>
      <c r="AA297" s="24" t="s">
        <v>50</v>
      </c>
    </row>
    <row r="298" spans="1:27" x14ac:dyDescent="0.2">
      <c r="A298" s="38">
        <v>44010</v>
      </c>
      <c r="B298" s="26" t="s">
        <v>46</v>
      </c>
      <c r="C298" s="26"/>
      <c r="D298" s="22" t="str">
        <f t="shared" si="41"/>
        <v>Sun</v>
      </c>
      <c r="E298" s="26"/>
      <c r="F298" s="26" t="s">
        <v>47</v>
      </c>
      <c r="G298" s="26" t="s">
        <v>48</v>
      </c>
      <c r="H298" s="31">
        <v>7</v>
      </c>
      <c r="I298" s="53" t="s">
        <v>63</v>
      </c>
      <c r="J298" s="26"/>
      <c r="K298" s="58">
        <v>4</v>
      </c>
      <c r="L298" s="27">
        <v>5.31</v>
      </c>
      <c r="M298" s="27"/>
      <c r="N298" s="27"/>
      <c r="O298" s="27"/>
      <c r="P298" s="27"/>
      <c r="Q298" s="27"/>
      <c r="R298" s="23">
        <v>1.9</v>
      </c>
      <c r="S298" s="26" t="s">
        <v>50</v>
      </c>
      <c r="T298" s="27">
        <f t="shared" si="36"/>
        <v>10.09</v>
      </c>
      <c r="U298" s="27">
        <f t="shared" si="37"/>
        <v>4.78</v>
      </c>
      <c r="V298" s="27">
        <f t="shared" si="43"/>
        <v>237.31455459000006</v>
      </c>
      <c r="W298" s="27">
        <f t="shared" si="44"/>
        <v>1674.5754454100006</v>
      </c>
      <c r="X298" s="35">
        <f t="shared" si="38"/>
        <v>0.14171625126862905</v>
      </c>
      <c r="Y298" s="34">
        <f t="shared" si="39"/>
        <v>2.3731455459000004</v>
      </c>
      <c r="Z298" s="28">
        <f t="shared" si="40"/>
        <v>23731.455459000004</v>
      </c>
      <c r="AA298" s="24" t="s">
        <v>50</v>
      </c>
    </row>
    <row r="299" spans="1:27" x14ac:dyDescent="0.2">
      <c r="A299" s="38">
        <v>44014</v>
      </c>
      <c r="B299" s="26" t="s">
        <v>46</v>
      </c>
      <c r="C299" s="26"/>
      <c r="D299" s="22" t="str">
        <f t="shared" si="41"/>
        <v>Thu</v>
      </c>
      <c r="E299" s="26"/>
      <c r="F299" s="26" t="s">
        <v>47</v>
      </c>
      <c r="G299" s="26" t="s">
        <v>48</v>
      </c>
      <c r="H299" s="31">
        <v>8</v>
      </c>
      <c r="I299" s="24" t="s">
        <v>64</v>
      </c>
      <c r="J299" s="26"/>
      <c r="K299" s="58">
        <v>-6</v>
      </c>
      <c r="L299" s="27">
        <v>4.0599999999999996</v>
      </c>
      <c r="M299" s="27"/>
      <c r="N299" s="27"/>
      <c r="O299" s="27"/>
      <c r="P299" s="27"/>
      <c r="Q299" s="27"/>
      <c r="R299" s="23">
        <v>1.9</v>
      </c>
      <c r="S299" s="26" t="s">
        <v>53</v>
      </c>
      <c r="T299" s="27" t="str">
        <f t="shared" si="36"/>
        <v>0.00</v>
      </c>
      <c r="U299" s="27">
        <f t="shared" si="37"/>
        <v>-4.0599999999999996</v>
      </c>
      <c r="V299" s="27">
        <f t="shared" si="43"/>
        <v>233.25455459000005</v>
      </c>
      <c r="W299" s="27">
        <f t="shared" si="44"/>
        <v>1678.6354454100006</v>
      </c>
      <c r="X299" s="35">
        <f t="shared" si="38"/>
        <v>0.13895486076372496</v>
      </c>
      <c r="Y299" s="34">
        <f t="shared" si="39"/>
        <v>2.3325455459000004</v>
      </c>
      <c r="Z299" s="28">
        <f t="shared" si="40"/>
        <v>23325.455459000004</v>
      </c>
      <c r="AA299" s="24" t="s">
        <v>53</v>
      </c>
    </row>
    <row r="300" spans="1:27" x14ac:dyDescent="0.2">
      <c r="A300" s="38">
        <v>44015</v>
      </c>
      <c r="B300" s="26" t="s">
        <v>46</v>
      </c>
      <c r="C300" s="26"/>
      <c r="D300" s="22" t="str">
        <f t="shared" si="41"/>
        <v>Fri</v>
      </c>
      <c r="E300" s="26"/>
      <c r="F300" s="26" t="s">
        <v>47</v>
      </c>
      <c r="G300" s="26" t="s">
        <v>48</v>
      </c>
      <c r="H300" s="31">
        <v>8</v>
      </c>
      <c r="I300" s="24" t="s">
        <v>58</v>
      </c>
      <c r="J300" s="26"/>
      <c r="K300" s="58">
        <v>9.5</v>
      </c>
      <c r="L300" s="27">
        <v>3.19</v>
      </c>
      <c r="M300" s="27"/>
      <c r="N300" s="27"/>
      <c r="O300" s="27"/>
      <c r="P300" s="27"/>
      <c r="Q300" s="27"/>
      <c r="R300" s="23">
        <v>1.9</v>
      </c>
      <c r="S300" s="26" t="s">
        <v>53</v>
      </c>
      <c r="T300" s="27" t="str">
        <f t="shared" si="36"/>
        <v>0.00</v>
      </c>
      <c r="U300" s="27">
        <f t="shared" si="37"/>
        <v>-3.19</v>
      </c>
      <c r="V300" s="27">
        <f t="shared" si="43"/>
        <v>230.06455459000006</v>
      </c>
      <c r="W300" s="27">
        <f t="shared" si="44"/>
        <v>1681.8254454100006</v>
      </c>
      <c r="X300" s="35">
        <f t="shared" si="38"/>
        <v>0.13679454976608124</v>
      </c>
      <c r="Y300" s="34">
        <f t="shared" si="39"/>
        <v>2.3006455459000006</v>
      </c>
      <c r="Z300" s="28">
        <f t="shared" si="40"/>
        <v>23006.455459000004</v>
      </c>
      <c r="AA300" s="24" t="s">
        <v>53</v>
      </c>
    </row>
    <row r="301" spans="1:27" x14ac:dyDescent="0.2">
      <c r="A301" s="38">
        <v>44016</v>
      </c>
      <c r="B301" s="26" t="s">
        <v>46</v>
      </c>
      <c r="C301" s="26"/>
      <c r="D301" s="22" t="str">
        <f t="shared" si="41"/>
        <v>Sat</v>
      </c>
      <c r="E301" s="26"/>
      <c r="F301" s="26" t="s">
        <v>47</v>
      </c>
      <c r="G301" s="26" t="s">
        <v>48</v>
      </c>
      <c r="H301" s="31">
        <v>8</v>
      </c>
      <c r="I301" s="53" t="s">
        <v>61</v>
      </c>
      <c r="J301" s="26"/>
      <c r="K301" s="58">
        <v>4.5</v>
      </c>
      <c r="L301" s="27">
        <v>15.63</v>
      </c>
      <c r="M301" s="27"/>
      <c r="N301" s="27"/>
      <c r="O301" s="27"/>
      <c r="P301" s="27"/>
      <c r="Q301" s="27"/>
      <c r="R301" s="22">
        <v>1.95</v>
      </c>
      <c r="S301" s="26" t="s">
        <v>50</v>
      </c>
      <c r="T301" s="27">
        <f t="shared" si="36"/>
        <v>30.48</v>
      </c>
      <c r="U301" s="27">
        <f t="shared" si="37"/>
        <v>14.85</v>
      </c>
      <c r="V301" s="27">
        <f t="shared" si="43"/>
        <v>244.91455459000005</v>
      </c>
      <c r="W301" s="27">
        <f t="shared" si="44"/>
        <v>1697.4554454100007</v>
      </c>
      <c r="X301" s="35">
        <f t="shared" si="38"/>
        <v>0.14428334790893069</v>
      </c>
      <c r="Y301" s="34">
        <f t="shared" si="39"/>
        <v>2.4491455459000004</v>
      </c>
      <c r="Z301" s="28">
        <f t="shared" si="40"/>
        <v>24491.455459000004</v>
      </c>
      <c r="AA301" s="24" t="s">
        <v>50</v>
      </c>
    </row>
    <row r="302" spans="1:27" x14ac:dyDescent="0.2">
      <c r="A302" s="38">
        <v>44016</v>
      </c>
      <c r="B302" s="26" t="s">
        <v>46</v>
      </c>
      <c r="C302" s="26"/>
      <c r="D302" s="22" t="str">
        <f t="shared" si="41"/>
        <v>Sat</v>
      </c>
      <c r="E302" s="26"/>
      <c r="F302" s="26" t="s">
        <v>47</v>
      </c>
      <c r="G302" s="26" t="s">
        <v>48</v>
      </c>
      <c r="H302" s="31">
        <v>8</v>
      </c>
      <c r="I302" s="24" t="s">
        <v>67</v>
      </c>
      <c r="J302" s="26"/>
      <c r="K302" s="58">
        <v>5.5</v>
      </c>
      <c r="L302" s="27">
        <v>7.53</v>
      </c>
      <c r="M302" s="27"/>
      <c r="N302" s="27"/>
      <c r="O302" s="27"/>
      <c r="P302" s="27"/>
      <c r="Q302" s="27"/>
      <c r="R302" s="22">
        <v>1.92</v>
      </c>
      <c r="S302" s="26" t="s">
        <v>53</v>
      </c>
      <c r="T302" s="27" t="str">
        <f t="shared" si="36"/>
        <v>0.00</v>
      </c>
      <c r="U302" s="27">
        <f t="shared" si="37"/>
        <v>-7.53</v>
      </c>
      <c r="V302" s="27">
        <f t="shared" si="43"/>
        <v>237.38455459000005</v>
      </c>
      <c r="W302" s="27">
        <f t="shared" si="44"/>
        <v>1704.9854454100007</v>
      </c>
      <c r="X302" s="35">
        <f t="shared" si="38"/>
        <v>0.13922966628780564</v>
      </c>
      <c r="Y302" s="34">
        <f t="shared" si="39"/>
        <v>2.3738455459000005</v>
      </c>
      <c r="Z302" s="28">
        <f t="shared" si="40"/>
        <v>23738.455459000004</v>
      </c>
      <c r="AA302" s="24" t="s">
        <v>53</v>
      </c>
    </row>
    <row r="303" spans="1:27" x14ac:dyDescent="0.2">
      <c r="A303" s="38">
        <v>44022</v>
      </c>
      <c r="B303" s="26" t="s">
        <v>46</v>
      </c>
      <c r="C303" s="26"/>
      <c r="D303" s="22" t="str">
        <f t="shared" si="41"/>
        <v>Fri</v>
      </c>
      <c r="E303" s="26"/>
      <c r="F303" s="26" t="s">
        <v>47</v>
      </c>
      <c r="G303" s="26" t="s">
        <v>48</v>
      </c>
      <c r="H303" s="31">
        <v>9</v>
      </c>
      <c r="I303" s="24" t="s">
        <v>61</v>
      </c>
      <c r="J303" s="26"/>
      <c r="K303" s="58">
        <v>1.5</v>
      </c>
      <c r="L303" s="27">
        <v>2.25</v>
      </c>
      <c r="M303" s="27"/>
      <c r="N303" s="27"/>
      <c r="O303" s="27"/>
      <c r="P303" s="27"/>
      <c r="Q303" s="27"/>
      <c r="R303" s="22">
        <v>1.85</v>
      </c>
      <c r="S303" s="26" t="s">
        <v>53</v>
      </c>
      <c r="T303" s="27" t="str">
        <f t="shared" si="36"/>
        <v>0.00</v>
      </c>
      <c r="U303" s="27">
        <f t="shared" si="37"/>
        <v>-2.25</v>
      </c>
      <c r="V303" s="27">
        <f t="shared" si="43"/>
        <v>235.13455459000005</v>
      </c>
      <c r="W303" s="27">
        <f t="shared" si="44"/>
        <v>1707.2354454100007</v>
      </c>
      <c r="X303" s="35">
        <f t="shared" si="38"/>
        <v>0.13772825255132362</v>
      </c>
      <c r="Y303" s="34">
        <f t="shared" si="39"/>
        <v>2.3513455459000006</v>
      </c>
      <c r="Z303" s="28">
        <f t="shared" si="40"/>
        <v>23513.455459000004</v>
      </c>
      <c r="AA303" s="24" t="s">
        <v>53</v>
      </c>
    </row>
    <row r="304" spans="1:27" x14ac:dyDescent="0.2">
      <c r="A304" s="38">
        <v>44023</v>
      </c>
      <c r="B304" s="26" t="s">
        <v>46</v>
      </c>
      <c r="C304" s="26"/>
      <c r="D304" s="22" t="str">
        <f t="shared" si="41"/>
        <v>Sat</v>
      </c>
      <c r="E304" s="26"/>
      <c r="F304" s="26" t="s">
        <v>47</v>
      </c>
      <c r="G304" s="26" t="s">
        <v>48</v>
      </c>
      <c r="H304" s="31">
        <v>9</v>
      </c>
      <c r="I304" s="24" t="s">
        <v>63</v>
      </c>
      <c r="J304" s="26"/>
      <c r="K304" s="58">
        <v>4.5</v>
      </c>
      <c r="L304" s="27">
        <v>9.15</v>
      </c>
      <c r="M304" s="27"/>
      <c r="N304" s="27"/>
      <c r="O304" s="27"/>
      <c r="P304" s="27"/>
      <c r="Q304" s="27"/>
      <c r="R304" s="22">
        <v>1.91</v>
      </c>
      <c r="S304" s="26" t="s">
        <v>53</v>
      </c>
      <c r="T304" s="27" t="str">
        <f t="shared" si="36"/>
        <v>0.00</v>
      </c>
      <c r="U304" s="27">
        <f t="shared" si="37"/>
        <v>-9.15</v>
      </c>
      <c r="V304" s="27">
        <f t="shared" si="43"/>
        <v>225.98455459000004</v>
      </c>
      <c r="W304" s="27">
        <f t="shared" si="44"/>
        <v>1716.3854454100008</v>
      </c>
      <c r="X304" s="35">
        <f t="shared" si="38"/>
        <v>0.13166305691669281</v>
      </c>
      <c r="Y304" s="34">
        <f t="shared" si="39"/>
        <v>2.2598455459000006</v>
      </c>
      <c r="Z304" s="28">
        <f t="shared" si="40"/>
        <v>22598.455459000004</v>
      </c>
      <c r="AA304" s="24" t="s">
        <v>53</v>
      </c>
    </row>
    <row r="305" spans="1:27" x14ac:dyDescent="0.2">
      <c r="A305" s="38">
        <v>44024</v>
      </c>
      <c r="B305" s="24" t="s">
        <v>46</v>
      </c>
      <c r="C305" s="26"/>
      <c r="D305" s="22" t="str">
        <f t="shared" si="41"/>
        <v>Sun</v>
      </c>
      <c r="E305" s="26"/>
      <c r="F305" s="24" t="s">
        <v>47</v>
      </c>
      <c r="G305" s="24" t="s">
        <v>48</v>
      </c>
      <c r="H305" s="31">
        <v>9</v>
      </c>
      <c r="I305" s="24" t="s">
        <v>56</v>
      </c>
      <c r="J305" s="26"/>
      <c r="K305" s="58">
        <v>3.5</v>
      </c>
      <c r="L305" s="27">
        <v>3.88</v>
      </c>
      <c r="M305" s="27"/>
      <c r="N305" s="27"/>
      <c r="O305" s="27"/>
      <c r="P305" s="27"/>
      <c r="Q305" s="27"/>
      <c r="R305" s="22">
        <v>1.95</v>
      </c>
      <c r="S305" s="26" t="s">
        <v>53</v>
      </c>
      <c r="T305" s="27" t="str">
        <f t="shared" si="36"/>
        <v>0.00</v>
      </c>
      <c r="U305" s="27">
        <f t="shared" si="37"/>
        <v>-3.88</v>
      </c>
      <c r="V305" s="27">
        <f t="shared" si="43"/>
        <v>222.10455459000005</v>
      </c>
      <c r="W305" s="27">
        <f t="shared" si="44"/>
        <v>1720.2654454100009</v>
      </c>
      <c r="X305" s="35">
        <f t="shared" si="38"/>
        <v>0.12911062951512381</v>
      </c>
      <c r="Y305" s="34">
        <f t="shared" si="39"/>
        <v>2.2210455459000005</v>
      </c>
      <c r="Z305" s="28">
        <f t="shared" si="40"/>
        <v>22210.455459000004</v>
      </c>
      <c r="AA305" s="24" t="s">
        <v>53</v>
      </c>
    </row>
    <row r="306" spans="1:27" x14ac:dyDescent="0.2">
      <c r="A306" s="38">
        <v>44024</v>
      </c>
      <c r="B306" s="24" t="s">
        <v>46</v>
      </c>
      <c r="C306" s="26"/>
      <c r="D306" s="22" t="str">
        <f t="shared" si="41"/>
        <v>Sun</v>
      </c>
      <c r="E306" s="26"/>
      <c r="F306" s="24" t="s">
        <v>47</v>
      </c>
      <c r="G306" s="24" t="s">
        <v>48</v>
      </c>
      <c r="H306" s="31">
        <v>9</v>
      </c>
      <c r="I306" s="53" t="s">
        <v>60</v>
      </c>
      <c r="J306" s="26"/>
      <c r="K306" s="58">
        <v>3.5</v>
      </c>
      <c r="L306" s="27">
        <v>9.67</v>
      </c>
      <c r="M306" s="27"/>
      <c r="N306" s="27"/>
      <c r="O306" s="27"/>
      <c r="P306" s="27"/>
      <c r="Q306" s="27"/>
      <c r="R306" s="23">
        <v>1.9</v>
      </c>
      <c r="S306" s="26" t="s">
        <v>50</v>
      </c>
      <c r="T306" s="27">
        <f t="shared" si="36"/>
        <v>18.37</v>
      </c>
      <c r="U306" s="27">
        <f t="shared" si="37"/>
        <v>8.7000000000000011</v>
      </c>
      <c r="V306" s="27">
        <f t="shared" si="43"/>
        <v>230.80455459000004</v>
      </c>
      <c r="W306" s="27">
        <f t="shared" si="44"/>
        <v>1729.935445410001</v>
      </c>
      <c r="X306" s="35">
        <f t="shared" si="38"/>
        <v>0.13341801580075638</v>
      </c>
      <c r="Y306" s="34">
        <f t="shared" si="39"/>
        <v>2.3080455459000002</v>
      </c>
      <c r="Z306" s="28">
        <f t="shared" si="40"/>
        <v>23080.455459000004</v>
      </c>
      <c r="AA306" s="24" t="s">
        <v>50</v>
      </c>
    </row>
    <row r="307" spans="1:27" x14ac:dyDescent="0.2">
      <c r="A307" s="38">
        <v>44029</v>
      </c>
      <c r="B307" s="24" t="s">
        <v>46</v>
      </c>
      <c r="C307" s="26"/>
      <c r="D307" s="22" t="str">
        <f t="shared" si="41"/>
        <v>Fri</v>
      </c>
      <c r="E307" s="26"/>
      <c r="F307" s="24" t="s">
        <v>47</v>
      </c>
      <c r="G307" s="24" t="s">
        <v>48</v>
      </c>
      <c r="H307" s="31">
        <v>10</v>
      </c>
      <c r="I307" s="24" t="s">
        <v>55</v>
      </c>
      <c r="J307" s="26"/>
      <c r="K307" s="58">
        <v>5.5</v>
      </c>
      <c r="L307" s="27">
        <v>4.8</v>
      </c>
      <c r="M307" s="27"/>
      <c r="N307" s="27"/>
      <c r="O307" s="27"/>
      <c r="P307" s="27"/>
      <c r="Q307" s="27"/>
      <c r="R307" s="22">
        <v>1.93</v>
      </c>
      <c r="S307" s="26" t="s">
        <v>53</v>
      </c>
      <c r="T307" s="27" t="str">
        <f t="shared" si="36"/>
        <v>0.00</v>
      </c>
      <c r="U307" s="27">
        <f t="shared" si="37"/>
        <v>-4.8</v>
      </c>
      <c r="V307" s="27">
        <f t="shared" si="43"/>
        <v>226.00455459000003</v>
      </c>
      <c r="W307" s="27">
        <f t="shared" si="44"/>
        <v>1734.7354454100009</v>
      </c>
      <c r="X307" s="35">
        <f t="shared" si="38"/>
        <v>0.13028185663006633</v>
      </c>
      <c r="Y307" s="34">
        <f t="shared" si="39"/>
        <v>2.2600455459000002</v>
      </c>
      <c r="Z307" s="28">
        <f t="shared" si="40"/>
        <v>22600.455459000004</v>
      </c>
      <c r="AA307" s="24" t="s">
        <v>53</v>
      </c>
    </row>
    <row r="308" spans="1:27" x14ac:dyDescent="0.2">
      <c r="A308" s="38">
        <v>44030</v>
      </c>
      <c r="B308" s="24" t="s">
        <v>46</v>
      </c>
      <c r="C308" s="26"/>
      <c r="D308" s="22" t="str">
        <f t="shared" si="41"/>
        <v>Sat</v>
      </c>
      <c r="E308" s="26"/>
      <c r="F308" s="24" t="s">
        <v>47</v>
      </c>
      <c r="G308" s="24" t="s">
        <v>48</v>
      </c>
      <c r="H308" s="31">
        <v>10</v>
      </c>
      <c r="I308" s="24" t="s">
        <v>59</v>
      </c>
      <c r="J308" s="26"/>
      <c r="K308" s="58">
        <v>-1.5</v>
      </c>
      <c r="L308" s="27">
        <v>7.48</v>
      </c>
      <c r="M308" s="27"/>
      <c r="N308" s="27"/>
      <c r="O308" s="27"/>
      <c r="P308" s="27"/>
      <c r="Q308" s="27"/>
      <c r="R308" s="23">
        <v>1.9</v>
      </c>
      <c r="S308" s="26" t="s">
        <v>53</v>
      </c>
      <c r="T308" s="27" t="str">
        <f t="shared" si="36"/>
        <v>0.00</v>
      </c>
      <c r="U308" s="27">
        <f t="shared" si="37"/>
        <v>-7.48</v>
      </c>
      <c r="V308" s="27">
        <f t="shared" si="43"/>
        <v>218.52455459000004</v>
      </c>
      <c r="W308" s="27">
        <f t="shared" si="44"/>
        <v>1742.2154454100009</v>
      </c>
      <c r="X308" s="35">
        <f t="shared" si="38"/>
        <v>0.12542912253804178</v>
      </c>
      <c r="Y308" s="34">
        <f t="shared" si="39"/>
        <v>2.1852455459000004</v>
      </c>
      <c r="Z308" s="28">
        <f t="shared" si="40"/>
        <v>21852.455459000004</v>
      </c>
      <c r="AA308" s="24" t="s">
        <v>53</v>
      </c>
    </row>
    <row r="309" spans="1:27" x14ac:dyDescent="0.2">
      <c r="A309" s="38">
        <v>44031</v>
      </c>
      <c r="B309" s="24" t="s">
        <v>46</v>
      </c>
      <c r="C309" s="26"/>
      <c r="D309" s="22" t="str">
        <f t="shared" si="41"/>
        <v>Sun</v>
      </c>
      <c r="E309" s="26"/>
      <c r="F309" s="24" t="s">
        <v>47</v>
      </c>
      <c r="G309" s="24" t="s">
        <v>48</v>
      </c>
      <c r="H309" s="31">
        <v>10</v>
      </c>
      <c r="I309" s="24" t="s">
        <v>61</v>
      </c>
      <c r="J309" s="26"/>
      <c r="K309" s="58">
        <v>7.5</v>
      </c>
      <c r="L309" s="27">
        <v>9.02</v>
      </c>
      <c r="M309" s="27"/>
      <c r="N309" s="27"/>
      <c r="O309" s="27"/>
      <c r="P309" s="27"/>
      <c r="Q309" s="27"/>
      <c r="R309" s="23">
        <v>1.9</v>
      </c>
      <c r="S309" s="26" t="s">
        <v>53</v>
      </c>
      <c r="T309" s="27" t="str">
        <f t="shared" si="36"/>
        <v>0.00</v>
      </c>
      <c r="U309" s="27">
        <f t="shared" si="37"/>
        <v>-9.02</v>
      </c>
      <c r="V309" s="27">
        <f t="shared" si="43"/>
        <v>209.50455459000003</v>
      </c>
      <c r="W309" s="27">
        <f t="shared" si="44"/>
        <v>1751.2354454100009</v>
      </c>
      <c r="X309" s="35">
        <f t="shared" si="38"/>
        <v>0.11963243157230101</v>
      </c>
      <c r="Y309" s="34">
        <f t="shared" si="39"/>
        <v>2.0950455459000001</v>
      </c>
      <c r="Z309" s="28">
        <f t="shared" si="40"/>
        <v>20950.455459000004</v>
      </c>
      <c r="AA309" s="24" t="s">
        <v>53</v>
      </c>
    </row>
    <row r="310" spans="1:27" x14ac:dyDescent="0.2">
      <c r="A310" s="38">
        <v>44035</v>
      </c>
      <c r="B310" s="24" t="s">
        <v>46</v>
      </c>
      <c r="C310" s="26"/>
      <c r="D310" s="22" t="str">
        <f t="shared" si="41"/>
        <v>Thu</v>
      </c>
      <c r="E310" s="26"/>
      <c r="F310" s="24" t="s">
        <v>47</v>
      </c>
      <c r="G310" s="24" t="s">
        <v>48</v>
      </c>
      <c r="H310" s="31">
        <v>11</v>
      </c>
      <c r="I310" s="53" t="s">
        <v>52</v>
      </c>
      <c r="J310" s="26"/>
      <c r="K310" s="58">
        <v>-7.5</v>
      </c>
      <c r="L310" s="27">
        <v>2.4700000000000002</v>
      </c>
      <c r="M310" s="27"/>
      <c r="N310" s="27"/>
      <c r="O310" s="27"/>
      <c r="P310" s="27"/>
      <c r="Q310" s="27"/>
      <c r="R310" s="23">
        <v>1.9</v>
      </c>
      <c r="S310" s="26" t="s">
        <v>50</v>
      </c>
      <c r="T310" s="27">
        <f t="shared" si="36"/>
        <v>4.6900000000000004</v>
      </c>
      <c r="U310" s="27">
        <f t="shared" si="37"/>
        <v>2.2200000000000002</v>
      </c>
      <c r="V310" s="27">
        <f t="shared" si="43"/>
        <v>211.72455459000003</v>
      </c>
      <c r="W310" s="27">
        <f t="shared" si="44"/>
        <v>1753.7054454100009</v>
      </c>
      <c r="X310" s="35">
        <f t="shared" si="38"/>
        <v>0.12072982674721677</v>
      </c>
      <c r="Y310" s="34">
        <f t="shared" si="39"/>
        <v>2.1172455459000004</v>
      </c>
      <c r="Z310" s="28">
        <f t="shared" si="40"/>
        <v>21172.455459000004</v>
      </c>
      <c r="AA310" s="24" t="s">
        <v>50</v>
      </c>
    </row>
    <row r="311" spans="1:27" x14ac:dyDescent="0.2">
      <c r="A311" s="38">
        <v>44036</v>
      </c>
      <c r="B311" s="24" t="s">
        <v>46</v>
      </c>
      <c r="C311" s="26"/>
      <c r="D311" s="22" t="str">
        <f t="shared" si="41"/>
        <v>Fri</v>
      </c>
      <c r="E311" s="26"/>
      <c r="F311" s="24" t="s">
        <v>47</v>
      </c>
      <c r="G311" s="24" t="s">
        <v>48</v>
      </c>
      <c r="H311" s="31">
        <v>11</v>
      </c>
      <c r="I311" s="24" t="s">
        <v>58</v>
      </c>
      <c r="J311" s="26"/>
      <c r="K311" s="58">
        <v>3.5</v>
      </c>
      <c r="L311" s="27">
        <v>12.51</v>
      </c>
      <c r="M311" s="27"/>
      <c r="N311" s="27"/>
      <c r="O311" s="27"/>
      <c r="P311" s="27"/>
      <c r="Q311" s="27"/>
      <c r="R311" s="23">
        <v>1.9</v>
      </c>
      <c r="S311" s="26" t="s">
        <v>53</v>
      </c>
      <c r="T311" s="27" t="str">
        <f t="shared" si="36"/>
        <v>0.00</v>
      </c>
      <c r="U311" s="27">
        <f t="shared" si="37"/>
        <v>-12.51</v>
      </c>
      <c r="V311" s="27">
        <f t="shared" si="43"/>
        <v>199.21455459000003</v>
      </c>
      <c r="W311" s="27">
        <f t="shared" si="44"/>
        <v>1766.2154454100009</v>
      </c>
      <c r="X311" s="35">
        <f t="shared" si="38"/>
        <v>0.11279176337615783</v>
      </c>
      <c r="Y311" s="34">
        <f t="shared" si="39"/>
        <v>1.9921455459000004</v>
      </c>
      <c r="Z311" s="28">
        <f t="shared" si="40"/>
        <v>19921.455459000004</v>
      </c>
      <c r="AA311" s="24" t="s">
        <v>53</v>
      </c>
    </row>
    <row r="312" spans="1:27" x14ac:dyDescent="0.2">
      <c r="A312" s="38">
        <v>44037</v>
      </c>
      <c r="B312" s="24" t="s">
        <v>46</v>
      </c>
      <c r="C312" s="26"/>
      <c r="D312" s="22" t="str">
        <f t="shared" si="41"/>
        <v>Sat</v>
      </c>
      <c r="E312" s="26"/>
      <c r="F312" s="24" t="s">
        <v>47</v>
      </c>
      <c r="G312" s="24" t="s">
        <v>48</v>
      </c>
      <c r="H312" s="31">
        <v>11</v>
      </c>
      <c r="I312" s="24" t="s">
        <v>60</v>
      </c>
      <c r="J312" s="26"/>
      <c r="K312" s="58">
        <v>1.5</v>
      </c>
      <c r="L312" s="27">
        <v>2</v>
      </c>
      <c r="M312" s="27"/>
      <c r="N312" s="27"/>
      <c r="O312" s="27"/>
      <c r="P312" s="27"/>
      <c r="Q312" s="27"/>
      <c r="R312" s="22">
        <v>1.95</v>
      </c>
      <c r="S312" s="26" t="s">
        <v>53</v>
      </c>
      <c r="T312" s="27" t="str">
        <f t="shared" si="36"/>
        <v>0.00</v>
      </c>
      <c r="U312" s="27">
        <f t="shared" si="37"/>
        <v>-2</v>
      </c>
      <c r="V312" s="27">
        <f t="shared" si="43"/>
        <v>197.21455459000003</v>
      </c>
      <c r="W312" s="27">
        <f t="shared" si="44"/>
        <v>1768.2154454100009</v>
      </c>
      <c r="X312" s="35">
        <f t="shared" si="38"/>
        <v>0.11153310254241748</v>
      </c>
      <c r="Y312" s="34">
        <f t="shared" si="39"/>
        <v>1.9721455459000004</v>
      </c>
      <c r="Z312" s="28">
        <f t="shared" si="40"/>
        <v>19721.455459000004</v>
      </c>
      <c r="AA312" s="24" t="s">
        <v>53</v>
      </c>
    </row>
    <row r="313" spans="1:27" x14ac:dyDescent="0.2">
      <c r="A313" s="38">
        <v>44037</v>
      </c>
      <c r="B313" s="24" t="s">
        <v>46</v>
      </c>
      <c r="C313" s="26"/>
      <c r="D313" s="22" t="str">
        <f t="shared" si="41"/>
        <v>Sat</v>
      </c>
      <c r="E313" s="26"/>
      <c r="F313" s="24" t="s">
        <v>47</v>
      </c>
      <c r="G313" s="24" t="s">
        <v>48</v>
      </c>
      <c r="H313" s="31">
        <v>11</v>
      </c>
      <c r="I313" s="24" t="s">
        <v>59</v>
      </c>
      <c r="J313" s="26"/>
      <c r="K313" s="58">
        <v>6</v>
      </c>
      <c r="L313" s="27">
        <v>10.130000000000001</v>
      </c>
      <c r="M313" s="27"/>
      <c r="N313" s="27"/>
      <c r="O313" s="27"/>
      <c r="P313" s="27"/>
      <c r="Q313" s="27"/>
      <c r="R313" s="23">
        <v>1.9</v>
      </c>
      <c r="S313" s="26" t="s">
        <v>68</v>
      </c>
      <c r="T313" s="27">
        <v>10.130000000000001</v>
      </c>
      <c r="U313" s="27">
        <f t="shared" si="37"/>
        <v>0</v>
      </c>
      <c r="V313" s="27">
        <f t="shared" si="43"/>
        <v>197.21455459000003</v>
      </c>
      <c r="W313" s="27">
        <f t="shared" si="44"/>
        <v>1778.345445410001</v>
      </c>
      <c r="X313" s="35">
        <f t="shared" si="38"/>
        <v>0.11089777585059231</v>
      </c>
      <c r="Y313" s="34">
        <f t="shared" si="39"/>
        <v>1.9721455459000004</v>
      </c>
      <c r="Z313" s="28">
        <f t="shared" si="40"/>
        <v>19721.455459000004</v>
      </c>
      <c r="AA313" s="24" t="s">
        <v>68</v>
      </c>
    </row>
    <row r="314" spans="1:27" x14ac:dyDescent="0.2">
      <c r="A314" s="38">
        <v>44042</v>
      </c>
      <c r="B314" s="26" t="s">
        <v>46</v>
      </c>
      <c r="C314" s="26"/>
      <c r="D314" s="22" t="str">
        <f t="shared" si="41"/>
        <v>Thu</v>
      </c>
      <c r="E314" s="26"/>
      <c r="F314" s="26" t="s">
        <v>47</v>
      </c>
      <c r="G314" s="26" t="s">
        <v>48</v>
      </c>
      <c r="H314" s="31">
        <v>12</v>
      </c>
      <c r="I314" s="24" t="s">
        <v>60</v>
      </c>
      <c r="J314" s="26"/>
      <c r="K314" s="58">
        <v>4.5</v>
      </c>
      <c r="L314" s="27">
        <v>8.1300000000000008</v>
      </c>
      <c r="M314" s="27"/>
      <c r="N314" s="27"/>
      <c r="O314" s="27"/>
      <c r="P314" s="27"/>
      <c r="Q314" s="27"/>
      <c r="R314" s="23">
        <v>1.9</v>
      </c>
      <c r="S314" s="26" t="s">
        <v>53</v>
      </c>
      <c r="T314" s="27" t="str">
        <f t="shared" ref="T314:T377" si="45">IF(($AA314="W"),ROUND(($L314*$R314),2),"0.00")</f>
        <v>0.00</v>
      </c>
      <c r="U314" s="27">
        <f t="shared" si="37"/>
        <v>-8.1300000000000008</v>
      </c>
      <c r="V314" s="27">
        <f t="shared" si="43"/>
        <v>189.08455459000004</v>
      </c>
      <c r="W314" s="27">
        <f t="shared" si="44"/>
        <v>1786.4754454100012</v>
      </c>
      <c r="X314" s="35">
        <f t="shared" si="38"/>
        <v>0.10584223537794252</v>
      </c>
      <c r="Y314" s="34">
        <f t="shared" si="39"/>
        <v>1.8908455459000004</v>
      </c>
      <c r="Z314" s="28">
        <f t="shared" si="40"/>
        <v>18908.455459000004</v>
      </c>
      <c r="AA314" s="24" t="s">
        <v>53</v>
      </c>
    </row>
    <row r="315" spans="1:27" x14ac:dyDescent="0.2">
      <c r="A315" s="38">
        <v>44043</v>
      </c>
      <c r="B315" s="26" t="s">
        <v>46</v>
      </c>
      <c r="C315" s="26"/>
      <c r="D315" s="22" t="str">
        <f t="shared" si="41"/>
        <v>Fri</v>
      </c>
      <c r="E315" s="26"/>
      <c r="F315" s="26" t="s">
        <v>47</v>
      </c>
      <c r="G315" s="26" t="s">
        <v>48</v>
      </c>
      <c r="H315" s="31">
        <v>12</v>
      </c>
      <c r="I315" s="24" t="s">
        <v>55</v>
      </c>
      <c r="J315" s="26"/>
      <c r="K315" s="58">
        <v>3.5</v>
      </c>
      <c r="L315" s="27">
        <v>5.98</v>
      </c>
      <c r="M315" s="27"/>
      <c r="N315" s="27"/>
      <c r="O315" s="27"/>
      <c r="P315" s="27"/>
      <c r="Q315" s="27"/>
      <c r="R315" s="23">
        <v>1.9</v>
      </c>
      <c r="S315" s="26" t="s">
        <v>53</v>
      </c>
      <c r="T315" s="27" t="str">
        <f t="shared" si="45"/>
        <v>0.00</v>
      </c>
      <c r="U315" s="27">
        <f t="shared" si="37"/>
        <v>-5.98</v>
      </c>
      <c r="V315" s="27">
        <f t="shared" si="43"/>
        <v>183.10455459000005</v>
      </c>
      <c r="W315" s="27">
        <f t="shared" si="44"/>
        <v>1792.4554454100012</v>
      </c>
      <c r="X315" s="35">
        <f t="shared" si="38"/>
        <v>0.10215291825461091</v>
      </c>
      <c r="Y315" s="34">
        <f t="shared" si="39"/>
        <v>1.8310455459000006</v>
      </c>
      <c r="Z315" s="28">
        <f t="shared" si="40"/>
        <v>18310.455459000004</v>
      </c>
      <c r="AA315" s="24" t="s">
        <v>53</v>
      </c>
    </row>
    <row r="316" spans="1:27" x14ac:dyDescent="0.2">
      <c r="A316" s="38">
        <v>44044</v>
      </c>
      <c r="B316" s="26" t="s">
        <v>46</v>
      </c>
      <c r="C316" s="26"/>
      <c r="D316" s="22" t="str">
        <f t="shared" si="41"/>
        <v>Sat</v>
      </c>
      <c r="E316" s="26"/>
      <c r="F316" s="26" t="s">
        <v>47</v>
      </c>
      <c r="G316" s="26" t="s">
        <v>48</v>
      </c>
      <c r="H316" s="31">
        <v>12</v>
      </c>
      <c r="I316" s="53" t="s">
        <v>58</v>
      </c>
      <c r="J316" s="26"/>
      <c r="K316" s="58">
        <v>8.5</v>
      </c>
      <c r="L316" s="27">
        <v>14.54</v>
      </c>
      <c r="M316" s="27"/>
      <c r="N316" s="27"/>
      <c r="O316" s="27"/>
      <c r="P316" s="27"/>
      <c r="Q316" s="27"/>
      <c r="R316" s="23">
        <v>1.9</v>
      </c>
      <c r="S316" s="26" t="s">
        <v>50</v>
      </c>
      <c r="T316" s="27">
        <f t="shared" si="45"/>
        <v>27.63</v>
      </c>
      <c r="U316" s="27">
        <f t="shared" si="37"/>
        <v>13.09</v>
      </c>
      <c r="V316" s="27">
        <f t="shared" si="43"/>
        <v>196.19455459000005</v>
      </c>
      <c r="W316" s="27">
        <f t="shared" si="44"/>
        <v>1806.9954454100011</v>
      </c>
      <c r="X316" s="35">
        <f t="shared" si="38"/>
        <v>0.10857501333960705</v>
      </c>
      <c r="Y316" s="34">
        <f t="shared" si="39"/>
        <v>1.9619455459000006</v>
      </c>
      <c r="Z316" s="28">
        <f t="shared" si="40"/>
        <v>19619.455459000004</v>
      </c>
      <c r="AA316" s="24" t="s">
        <v>50</v>
      </c>
    </row>
    <row r="317" spans="1:27" x14ac:dyDescent="0.2">
      <c r="A317" s="38">
        <v>44044</v>
      </c>
      <c r="B317" s="26" t="s">
        <v>46</v>
      </c>
      <c r="C317" s="26"/>
      <c r="D317" s="22" t="str">
        <f t="shared" si="41"/>
        <v>Sat</v>
      </c>
      <c r="E317" s="26"/>
      <c r="F317" s="26" t="s">
        <v>47</v>
      </c>
      <c r="G317" s="26" t="s">
        <v>48</v>
      </c>
      <c r="H317" s="31">
        <v>12</v>
      </c>
      <c r="I317" s="53" t="s">
        <v>57</v>
      </c>
      <c r="J317" s="26"/>
      <c r="K317" s="58">
        <v>-4.5</v>
      </c>
      <c r="L317" s="27">
        <v>2.2200000000000002</v>
      </c>
      <c r="M317" s="27"/>
      <c r="N317" s="27"/>
      <c r="O317" s="27"/>
      <c r="P317" s="27"/>
      <c r="Q317" s="27"/>
      <c r="R317" s="22">
        <v>1.95</v>
      </c>
      <c r="S317" s="26" t="s">
        <v>50</v>
      </c>
      <c r="T317" s="27">
        <f t="shared" si="45"/>
        <v>4.33</v>
      </c>
      <c r="U317" s="27">
        <f t="shared" si="37"/>
        <v>2.11</v>
      </c>
      <c r="V317" s="27">
        <f t="shared" si="43"/>
        <v>198.30455459000007</v>
      </c>
      <c r="W317" s="27">
        <f t="shared" si="44"/>
        <v>1809.2154454100012</v>
      </c>
      <c r="X317" s="35">
        <f t="shared" si="38"/>
        <v>0.10960803761271265</v>
      </c>
      <c r="Y317" s="34">
        <f t="shared" si="39"/>
        <v>1.9830455459000007</v>
      </c>
      <c r="Z317" s="28">
        <f t="shared" si="40"/>
        <v>19830.455459000008</v>
      </c>
      <c r="AA317" s="24" t="s">
        <v>50</v>
      </c>
    </row>
    <row r="318" spans="1:27" x14ac:dyDescent="0.2">
      <c r="A318" s="38">
        <v>44050</v>
      </c>
      <c r="B318" s="26" t="s">
        <v>46</v>
      </c>
      <c r="C318" s="26"/>
      <c r="D318" s="22" t="str">
        <f t="shared" si="41"/>
        <v>Fri</v>
      </c>
      <c r="E318" s="26"/>
      <c r="F318" s="26" t="s">
        <v>47</v>
      </c>
      <c r="G318" s="26" t="s">
        <v>48</v>
      </c>
      <c r="H318" s="31">
        <v>13</v>
      </c>
      <c r="I318" s="24" t="s">
        <v>55</v>
      </c>
      <c r="J318" s="26"/>
      <c r="K318" s="58">
        <v>9.5</v>
      </c>
      <c r="L318" s="27">
        <v>2.34</v>
      </c>
      <c r="M318" s="27"/>
      <c r="N318" s="27"/>
      <c r="O318" s="27"/>
      <c r="P318" s="27"/>
      <c r="Q318" s="27"/>
      <c r="R318" s="23">
        <v>1.9</v>
      </c>
      <c r="S318" s="26" t="s">
        <v>53</v>
      </c>
      <c r="T318" s="27" t="str">
        <f t="shared" si="45"/>
        <v>0.00</v>
      </c>
      <c r="U318" s="27">
        <f t="shared" si="37"/>
        <v>-2.34</v>
      </c>
      <c r="V318" s="27">
        <f t="shared" si="43"/>
        <v>195.96455459000006</v>
      </c>
      <c r="W318" s="27">
        <f t="shared" si="44"/>
        <v>1811.5554454100011</v>
      </c>
      <c r="X318" s="35">
        <f t="shared" si="38"/>
        <v>0.10817474843870886</v>
      </c>
      <c r="Y318" s="34">
        <f t="shared" si="39"/>
        <v>1.9596455459000006</v>
      </c>
      <c r="Z318" s="28">
        <f t="shared" si="40"/>
        <v>19596.455459000008</v>
      </c>
      <c r="AA318" s="24" t="s">
        <v>53</v>
      </c>
    </row>
    <row r="319" spans="1:27" x14ac:dyDescent="0.2">
      <c r="A319" s="38">
        <v>44051</v>
      </c>
      <c r="B319" s="26" t="s">
        <v>46</v>
      </c>
      <c r="C319" s="26"/>
      <c r="D319" s="22" t="str">
        <f t="shared" si="41"/>
        <v>Sat</v>
      </c>
      <c r="E319" s="26"/>
      <c r="F319" s="26" t="s">
        <v>47</v>
      </c>
      <c r="G319" s="26" t="s">
        <v>48</v>
      </c>
      <c r="H319" s="31">
        <v>13</v>
      </c>
      <c r="I319" s="53" t="s">
        <v>57</v>
      </c>
      <c r="J319" s="26"/>
      <c r="K319" s="58">
        <v>-4.5</v>
      </c>
      <c r="L319" s="27">
        <v>6.56</v>
      </c>
      <c r="M319" s="27"/>
      <c r="N319" s="27"/>
      <c r="O319" s="27"/>
      <c r="P319" s="27"/>
      <c r="Q319" s="27"/>
      <c r="R319" s="23">
        <v>1.9</v>
      </c>
      <c r="S319" s="26" t="s">
        <v>50</v>
      </c>
      <c r="T319" s="27">
        <f t="shared" si="45"/>
        <v>12.46</v>
      </c>
      <c r="U319" s="27">
        <f t="shared" si="37"/>
        <v>5.9000000000000012</v>
      </c>
      <c r="V319" s="27">
        <f t="shared" si="43"/>
        <v>201.86455459000007</v>
      </c>
      <c r="W319" s="27">
        <f t="shared" si="44"/>
        <v>1818.115445410001</v>
      </c>
      <c r="X319" s="35">
        <f t="shared" si="38"/>
        <v>0.11102955816124087</v>
      </c>
      <c r="Y319" s="34">
        <f t="shared" si="39"/>
        <v>2.0186455459000006</v>
      </c>
      <c r="Z319" s="28">
        <f t="shared" si="40"/>
        <v>20186.455459000008</v>
      </c>
      <c r="AA319" s="24" t="s">
        <v>50</v>
      </c>
    </row>
    <row r="320" spans="1:27" x14ac:dyDescent="0.2">
      <c r="A320" s="38">
        <v>44052</v>
      </c>
      <c r="B320" s="26" t="s">
        <v>46</v>
      </c>
      <c r="C320" s="26"/>
      <c r="D320" s="22" t="str">
        <f t="shared" si="41"/>
        <v>Sun</v>
      </c>
      <c r="E320" s="26"/>
      <c r="F320" s="26" t="s">
        <v>47</v>
      </c>
      <c r="G320" s="26" t="s">
        <v>48</v>
      </c>
      <c r="H320" s="31">
        <v>13</v>
      </c>
      <c r="I320" s="53" t="s">
        <v>63</v>
      </c>
      <c r="J320" s="26"/>
      <c r="K320" s="58">
        <v>7.5</v>
      </c>
      <c r="L320" s="27">
        <v>6.23</v>
      </c>
      <c r="M320" s="27"/>
      <c r="N320" s="27"/>
      <c r="O320" s="27"/>
      <c r="P320" s="27"/>
      <c r="Q320" s="27"/>
      <c r="R320" s="23">
        <v>1.9</v>
      </c>
      <c r="S320" s="26" t="s">
        <v>50</v>
      </c>
      <c r="T320" s="27">
        <f t="shared" si="45"/>
        <v>11.84</v>
      </c>
      <c r="U320" s="27">
        <f t="shared" si="37"/>
        <v>5.6099999999999994</v>
      </c>
      <c r="V320" s="27">
        <f t="shared" si="43"/>
        <v>207.47455459000008</v>
      </c>
      <c r="W320" s="27">
        <f t="shared" si="44"/>
        <v>1824.345445410001</v>
      </c>
      <c r="X320" s="35">
        <f t="shared" si="38"/>
        <v>0.11372547623148889</v>
      </c>
      <c r="Y320" s="34">
        <f t="shared" si="39"/>
        <v>2.0747455459000008</v>
      </c>
      <c r="Z320" s="28">
        <f t="shared" si="40"/>
        <v>20747.455459000008</v>
      </c>
      <c r="AA320" s="24" t="s">
        <v>50</v>
      </c>
    </row>
    <row r="321" spans="1:27" x14ac:dyDescent="0.2">
      <c r="A321" s="38">
        <v>44056</v>
      </c>
      <c r="B321" s="24" t="s">
        <v>46</v>
      </c>
      <c r="C321" s="26"/>
      <c r="D321" s="22" t="str">
        <f t="shared" si="41"/>
        <v>Thu</v>
      </c>
      <c r="E321" s="26"/>
      <c r="F321" s="24" t="s">
        <v>47</v>
      </c>
      <c r="G321" s="24" t="s">
        <v>48</v>
      </c>
      <c r="H321" s="31">
        <v>14</v>
      </c>
      <c r="I321" s="53" t="s">
        <v>65</v>
      </c>
      <c r="J321" s="26"/>
      <c r="K321" s="58">
        <v>8</v>
      </c>
      <c r="L321" s="27">
        <v>10.93</v>
      </c>
      <c r="M321" s="27"/>
      <c r="N321" s="27"/>
      <c r="O321" s="27"/>
      <c r="P321" s="27"/>
      <c r="Q321" s="27"/>
      <c r="R321" s="22">
        <v>1.91</v>
      </c>
      <c r="S321" s="26" t="s">
        <v>50</v>
      </c>
      <c r="T321" s="27">
        <f t="shared" si="45"/>
        <v>20.88</v>
      </c>
      <c r="U321" s="27">
        <f t="shared" si="37"/>
        <v>9.9499999999999993</v>
      </c>
      <c r="V321" s="27">
        <f t="shared" si="43"/>
        <v>217.42455459000007</v>
      </c>
      <c r="W321" s="27">
        <f t="shared" si="44"/>
        <v>1835.2754454100011</v>
      </c>
      <c r="X321" s="35">
        <f t="shared" si="38"/>
        <v>0.1184697126165862</v>
      </c>
      <c r="Y321" s="34">
        <f t="shared" si="39"/>
        <v>2.1742455459000007</v>
      </c>
      <c r="Z321" s="28">
        <f t="shared" si="40"/>
        <v>21742.455459000008</v>
      </c>
      <c r="AA321" s="24" t="s">
        <v>50</v>
      </c>
    </row>
    <row r="322" spans="1:27" x14ac:dyDescent="0.2">
      <c r="A322" s="38">
        <v>44058</v>
      </c>
      <c r="B322" s="24" t="s">
        <v>46</v>
      </c>
      <c r="C322" s="26"/>
      <c r="D322" s="22" t="str">
        <f t="shared" si="41"/>
        <v>Sat</v>
      </c>
      <c r="E322" s="26"/>
      <c r="F322" s="24" t="s">
        <v>47</v>
      </c>
      <c r="G322" s="24" t="s">
        <v>48</v>
      </c>
      <c r="H322" s="31">
        <v>14</v>
      </c>
      <c r="I322" s="53" t="s">
        <v>58</v>
      </c>
      <c r="J322" s="26"/>
      <c r="K322" s="58">
        <v>8</v>
      </c>
      <c r="L322" s="27">
        <v>10</v>
      </c>
      <c r="M322" s="27"/>
      <c r="N322" s="27"/>
      <c r="O322" s="27"/>
      <c r="P322" s="27"/>
      <c r="Q322" s="27"/>
      <c r="R322" s="22">
        <v>1.95</v>
      </c>
      <c r="S322" s="26" t="s">
        <v>50</v>
      </c>
      <c r="T322" s="27">
        <f t="shared" si="45"/>
        <v>19.5</v>
      </c>
      <c r="U322" s="27">
        <f t="shared" si="37"/>
        <v>9.5</v>
      </c>
      <c r="V322" s="27">
        <f t="shared" si="43"/>
        <v>226.92455459000007</v>
      </c>
      <c r="W322" s="27">
        <f t="shared" si="44"/>
        <v>1845.2754454100011</v>
      </c>
      <c r="X322" s="35">
        <f t="shared" si="38"/>
        <v>0.12297597908998338</v>
      </c>
      <c r="Y322" s="34">
        <f t="shared" si="39"/>
        <v>2.2692455459000005</v>
      </c>
      <c r="Z322" s="28">
        <f t="shared" si="40"/>
        <v>22692.455459000008</v>
      </c>
      <c r="AA322" s="24" t="s">
        <v>50</v>
      </c>
    </row>
    <row r="323" spans="1:27" x14ac:dyDescent="0.2">
      <c r="A323" s="38">
        <v>44059</v>
      </c>
      <c r="B323" s="24" t="s">
        <v>46</v>
      </c>
      <c r="C323" s="26"/>
      <c r="D323" s="22" t="str">
        <f t="shared" si="41"/>
        <v>Sun</v>
      </c>
      <c r="E323" s="26"/>
      <c r="F323" s="24" t="s">
        <v>47</v>
      </c>
      <c r="G323" s="24" t="s">
        <v>48</v>
      </c>
      <c r="H323" s="31">
        <v>14</v>
      </c>
      <c r="I323" s="53" t="s">
        <v>49</v>
      </c>
      <c r="J323" s="26"/>
      <c r="K323" s="58">
        <v>6.5</v>
      </c>
      <c r="L323" s="27">
        <v>2.2400000000000002</v>
      </c>
      <c r="M323" s="27"/>
      <c r="N323" s="27"/>
      <c r="O323" s="27"/>
      <c r="P323" s="27"/>
      <c r="Q323" s="27"/>
      <c r="R323" s="23">
        <v>1.9</v>
      </c>
      <c r="S323" s="26" t="s">
        <v>50</v>
      </c>
      <c r="T323" s="27">
        <f t="shared" si="45"/>
        <v>4.26</v>
      </c>
      <c r="U323" s="27">
        <f t="shared" ref="U323:U386" si="46">-$L323+T323</f>
        <v>2.0199999999999996</v>
      </c>
      <c r="V323" s="27">
        <f t="shared" si="43"/>
        <v>228.94455459000008</v>
      </c>
      <c r="W323" s="27">
        <f t="shared" si="44"/>
        <v>1847.5154454100011</v>
      </c>
      <c r="X323" s="35">
        <f t="shared" ref="X323:X386" si="47">SUM(V323/W323)</f>
        <v>0.12392023847962616</v>
      </c>
      <c r="Y323" s="34">
        <f t="shared" ref="Y323:Y386" si="48">V323/100</f>
        <v>2.2894455459000009</v>
      </c>
      <c r="Z323" s="28">
        <f t="shared" ref="Z323:Z386" si="49">V323*100</f>
        <v>22894.455459000008</v>
      </c>
      <c r="AA323" s="24" t="s">
        <v>50</v>
      </c>
    </row>
    <row r="324" spans="1:27" x14ac:dyDescent="0.2">
      <c r="A324" s="38">
        <v>44059</v>
      </c>
      <c r="B324" s="24" t="s">
        <v>46</v>
      </c>
      <c r="C324" s="26"/>
      <c r="D324" s="22" t="str">
        <f t="shared" ref="D324:D387" si="50">TEXT(A324,"ddd")</f>
        <v>Sun</v>
      </c>
      <c r="E324" s="26"/>
      <c r="F324" s="24" t="s">
        <v>47</v>
      </c>
      <c r="G324" s="24" t="s">
        <v>48</v>
      </c>
      <c r="H324" s="31">
        <v>14</v>
      </c>
      <c r="I324" s="24" t="s">
        <v>56</v>
      </c>
      <c r="J324" s="26"/>
      <c r="K324" s="58">
        <v>-7.5</v>
      </c>
      <c r="L324" s="27">
        <v>4.1900000000000004</v>
      </c>
      <c r="M324" s="27"/>
      <c r="N324" s="27"/>
      <c r="O324" s="27"/>
      <c r="P324" s="27"/>
      <c r="Q324" s="27"/>
      <c r="R324" s="23">
        <v>1.9</v>
      </c>
      <c r="S324" s="26" t="s">
        <v>53</v>
      </c>
      <c r="T324" s="27" t="str">
        <f t="shared" si="45"/>
        <v>0.00</v>
      </c>
      <c r="U324" s="27">
        <f t="shared" si="46"/>
        <v>-4.1900000000000004</v>
      </c>
      <c r="V324" s="27">
        <f t="shared" ref="V324:V387" si="51">V323+U324</f>
        <v>224.75455459000008</v>
      </c>
      <c r="W324" s="27">
        <f t="shared" ref="W324:W387" si="52">W323+L324</f>
        <v>1851.7054454100012</v>
      </c>
      <c r="X324" s="35">
        <f t="shared" si="47"/>
        <v>0.12137705548532064</v>
      </c>
      <c r="Y324" s="34">
        <f t="shared" si="48"/>
        <v>2.2475455459000009</v>
      </c>
      <c r="Z324" s="28">
        <f t="shared" si="49"/>
        <v>22475.455459000008</v>
      </c>
      <c r="AA324" s="24" t="s">
        <v>53</v>
      </c>
    </row>
    <row r="325" spans="1:27" x14ac:dyDescent="0.2">
      <c r="A325" s="38">
        <v>44063</v>
      </c>
      <c r="B325" s="26" t="s">
        <v>46</v>
      </c>
      <c r="C325" s="26"/>
      <c r="D325" s="22" t="str">
        <f t="shared" si="50"/>
        <v>Thu</v>
      </c>
      <c r="E325" s="26"/>
      <c r="F325" s="26" t="s">
        <v>47</v>
      </c>
      <c r="G325" s="26" t="s">
        <v>48</v>
      </c>
      <c r="H325" s="31">
        <v>15</v>
      </c>
      <c r="I325" s="24" t="s">
        <v>65</v>
      </c>
      <c r="J325" s="26"/>
      <c r="K325" s="58">
        <v>4.5</v>
      </c>
      <c r="L325" s="27">
        <v>6.35</v>
      </c>
      <c r="M325" s="27"/>
      <c r="N325" s="27"/>
      <c r="O325" s="27"/>
      <c r="P325" s="27"/>
      <c r="Q325" s="27"/>
      <c r="R325" s="22">
        <v>1.85</v>
      </c>
      <c r="S325" s="26" t="s">
        <v>53</v>
      </c>
      <c r="T325" s="27" t="str">
        <f t="shared" si="45"/>
        <v>0.00</v>
      </c>
      <c r="U325" s="27">
        <f t="shared" si="46"/>
        <v>-6.35</v>
      </c>
      <c r="V325" s="27">
        <f t="shared" si="51"/>
        <v>218.40455459000009</v>
      </c>
      <c r="W325" s="27">
        <f t="shared" si="52"/>
        <v>1858.0554454100011</v>
      </c>
      <c r="X325" s="35">
        <f t="shared" si="47"/>
        <v>0.1175446917526224</v>
      </c>
      <c r="Y325" s="34">
        <f t="shared" si="48"/>
        <v>2.184045545900001</v>
      </c>
      <c r="Z325" s="28">
        <f t="shared" si="49"/>
        <v>21840.455459000008</v>
      </c>
      <c r="AA325" s="24" t="s">
        <v>53</v>
      </c>
    </row>
    <row r="326" spans="1:27" x14ac:dyDescent="0.2">
      <c r="A326" s="38">
        <v>44064</v>
      </c>
      <c r="B326" s="26" t="s">
        <v>46</v>
      </c>
      <c r="C326" s="26"/>
      <c r="D326" s="22" t="str">
        <f t="shared" si="50"/>
        <v>Fri</v>
      </c>
      <c r="E326" s="26"/>
      <c r="F326" s="26" t="s">
        <v>47</v>
      </c>
      <c r="G326" s="26" t="s">
        <v>48</v>
      </c>
      <c r="H326" s="31">
        <v>15</v>
      </c>
      <c r="I326" s="53" t="s">
        <v>55</v>
      </c>
      <c r="J326" s="26"/>
      <c r="K326" s="58">
        <v>8.5</v>
      </c>
      <c r="L326" s="27">
        <v>4.8</v>
      </c>
      <c r="M326" s="27"/>
      <c r="N326" s="27"/>
      <c r="O326" s="27"/>
      <c r="P326" s="27"/>
      <c r="Q326" s="27"/>
      <c r="R326" s="23">
        <v>1.9</v>
      </c>
      <c r="S326" s="26" t="s">
        <v>50</v>
      </c>
      <c r="T326" s="27">
        <f t="shared" si="45"/>
        <v>9.1199999999999992</v>
      </c>
      <c r="U326" s="27">
        <f t="shared" si="46"/>
        <v>4.3199999999999994</v>
      </c>
      <c r="V326" s="27">
        <f t="shared" si="51"/>
        <v>222.72455459000008</v>
      </c>
      <c r="W326" s="27">
        <f t="shared" si="52"/>
        <v>1862.855445410001</v>
      </c>
      <c r="X326" s="35">
        <f t="shared" si="47"/>
        <v>0.11956083610179426</v>
      </c>
      <c r="Y326" s="34">
        <f t="shared" si="48"/>
        <v>2.2272455459000007</v>
      </c>
      <c r="Z326" s="28">
        <f t="shared" si="49"/>
        <v>22272.455459000008</v>
      </c>
      <c r="AA326" s="24" t="s">
        <v>50</v>
      </c>
    </row>
    <row r="327" spans="1:27" x14ac:dyDescent="0.2">
      <c r="A327" s="38">
        <v>44065</v>
      </c>
      <c r="B327" s="26" t="s">
        <v>46</v>
      </c>
      <c r="C327" s="26"/>
      <c r="D327" s="22" t="str">
        <f t="shared" si="50"/>
        <v>Sat</v>
      </c>
      <c r="E327" s="26"/>
      <c r="F327" s="26" t="s">
        <v>47</v>
      </c>
      <c r="G327" s="26" t="s">
        <v>48</v>
      </c>
      <c r="H327" s="31">
        <v>15</v>
      </c>
      <c r="I327" s="24" t="s">
        <v>67</v>
      </c>
      <c r="J327" s="26"/>
      <c r="K327" s="58">
        <v>8</v>
      </c>
      <c r="L327" s="27">
        <v>10.06</v>
      </c>
      <c r="M327" s="27"/>
      <c r="N327" s="27"/>
      <c r="O327" s="27"/>
      <c r="P327" s="27"/>
      <c r="Q327" s="27"/>
      <c r="R327" s="23">
        <v>1.9</v>
      </c>
      <c r="S327" s="26" t="s">
        <v>53</v>
      </c>
      <c r="T327" s="27" t="str">
        <f t="shared" si="45"/>
        <v>0.00</v>
      </c>
      <c r="U327" s="27">
        <f t="shared" si="46"/>
        <v>-10.06</v>
      </c>
      <c r="V327" s="27">
        <f t="shared" si="51"/>
        <v>212.66455459000008</v>
      </c>
      <c r="W327" s="27">
        <f t="shared" si="52"/>
        <v>1872.915445410001</v>
      </c>
      <c r="X327" s="35">
        <f t="shared" si="47"/>
        <v>0.11354733344272547</v>
      </c>
      <c r="Y327" s="34">
        <f t="shared" si="48"/>
        <v>2.1266455459000007</v>
      </c>
      <c r="Z327" s="28">
        <f t="shared" si="49"/>
        <v>21266.455459000008</v>
      </c>
      <c r="AA327" s="24" t="s">
        <v>53</v>
      </c>
    </row>
    <row r="328" spans="1:27" x14ac:dyDescent="0.2">
      <c r="A328" s="38">
        <v>44065</v>
      </c>
      <c r="B328" s="26" t="s">
        <v>46</v>
      </c>
      <c r="C328" s="26"/>
      <c r="D328" s="22" t="str">
        <f t="shared" si="50"/>
        <v>Sat</v>
      </c>
      <c r="E328" s="26"/>
      <c r="F328" s="26" t="s">
        <v>47</v>
      </c>
      <c r="G328" s="26" t="s">
        <v>48</v>
      </c>
      <c r="H328" s="31">
        <v>15</v>
      </c>
      <c r="I328" s="53" t="s">
        <v>59</v>
      </c>
      <c r="J328" s="26"/>
      <c r="K328" s="58">
        <v>-7.5</v>
      </c>
      <c r="L328" s="27">
        <v>3.82</v>
      </c>
      <c r="M328" s="27"/>
      <c r="N328" s="27"/>
      <c r="O328" s="27"/>
      <c r="P328" s="27"/>
      <c r="Q328" s="27"/>
      <c r="R328" s="23">
        <v>1.9</v>
      </c>
      <c r="S328" s="26" t="s">
        <v>50</v>
      </c>
      <c r="T328" s="27">
        <f t="shared" si="45"/>
        <v>7.26</v>
      </c>
      <c r="U328" s="27">
        <f t="shared" si="46"/>
        <v>3.44</v>
      </c>
      <c r="V328" s="27">
        <f t="shared" si="51"/>
        <v>216.10455459000008</v>
      </c>
      <c r="W328" s="27">
        <f t="shared" si="52"/>
        <v>1876.7354454100009</v>
      </c>
      <c r="X328" s="35">
        <f t="shared" si="47"/>
        <v>0.11514918371608247</v>
      </c>
      <c r="Y328" s="34">
        <f t="shared" si="48"/>
        <v>2.1610455459000009</v>
      </c>
      <c r="Z328" s="28">
        <f t="shared" si="49"/>
        <v>21610.455459000008</v>
      </c>
      <c r="AA328" s="24" t="s">
        <v>50</v>
      </c>
    </row>
    <row r="329" spans="1:27" x14ac:dyDescent="0.2">
      <c r="A329" s="38">
        <v>44066</v>
      </c>
      <c r="B329" s="26" t="s">
        <v>46</v>
      </c>
      <c r="C329" s="26"/>
      <c r="D329" s="22" t="str">
        <f t="shared" si="50"/>
        <v>Sun</v>
      </c>
      <c r="E329" s="26"/>
      <c r="F329" s="26" t="s">
        <v>47</v>
      </c>
      <c r="G329" s="26" t="s">
        <v>48</v>
      </c>
      <c r="H329" s="31">
        <v>15</v>
      </c>
      <c r="I329" s="24" t="s">
        <v>58</v>
      </c>
      <c r="J329" s="26"/>
      <c r="K329" s="58">
        <v>9.5</v>
      </c>
      <c r="L329" s="27">
        <v>4.43</v>
      </c>
      <c r="M329" s="27"/>
      <c r="N329" s="27"/>
      <c r="O329" s="27"/>
      <c r="P329" s="27"/>
      <c r="Q329" s="27"/>
      <c r="R329" s="23">
        <v>1.9</v>
      </c>
      <c r="S329" s="26" t="s">
        <v>53</v>
      </c>
      <c r="T329" s="27" t="str">
        <f t="shared" si="45"/>
        <v>0.00</v>
      </c>
      <c r="U329" s="27">
        <f t="shared" si="46"/>
        <v>-4.43</v>
      </c>
      <c r="V329" s="27">
        <f t="shared" si="51"/>
        <v>211.67455459000007</v>
      </c>
      <c r="W329" s="27">
        <f t="shared" si="52"/>
        <v>1881.165445410001</v>
      </c>
      <c r="X329" s="35">
        <f t="shared" si="47"/>
        <v>0.11252309312106543</v>
      </c>
      <c r="Y329" s="34">
        <f t="shared" si="48"/>
        <v>2.1167455459000006</v>
      </c>
      <c r="Z329" s="28">
        <f t="shared" si="49"/>
        <v>21167.455459000008</v>
      </c>
      <c r="AA329" s="24" t="s">
        <v>53</v>
      </c>
    </row>
    <row r="330" spans="1:27" x14ac:dyDescent="0.2">
      <c r="A330" s="38">
        <v>44071</v>
      </c>
      <c r="B330" s="26" t="s">
        <v>46</v>
      </c>
      <c r="C330" s="26"/>
      <c r="D330" s="22" t="str">
        <f t="shared" si="50"/>
        <v>Fri</v>
      </c>
      <c r="E330" s="26"/>
      <c r="F330" s="26" t="s">
        <v>47</v>
      </c>
      <c r="G330" s="26" t="s">
        <v>48</v>
      </c>
      <c r="H330" s="31">
        <v>16</v>
      </c>
      <c r="I330" s="53" t="s">
        <v>62</v>
      </c>
      <c r="J330" s="26"/>
      <c r="K330" s="58">
        <v>9.5</v>
      </c>
      <c r="L330" s="27">
        <v>6.43</v>
      </c>
      <c r="M330" s="27"/>
      <c r="N330" s="27"/>
      <c r="O330" s="27"/>
      <c r="P330" s="27"/>
      <c r="Q330" s="27"/>
      <c r="R330" s="22">
        <v>1.95</v>
      </c>
      <c r="S330" s="26" t="s">
        <v>50</v>
      </c>
      <c r="T330" s="27">
        <f t="shared" si="45"/>
        <v>12.54</v>
      </c>
      <c r="U330" s="27">
        <f t="shared" si="46"/>
        <v>6.1099999999999994</v>
      </c>
      <c r="V330" s="27">
        <f t="shared" si="51"/>
        <v>217.78455459000008</v>
      </c>
      <c r="W330" s="27">
        <f t="shared" si="52"/>
        <v>1887.595445410001</v>
      </c>
      <c r="X330" s="35">
        <f t="shared" si="47"/>
        <v>0.1153767112119173</v>
      </c>
      <c r="Y330" s="34">
        <f t="shared" si="48"/>
        <v>2.1778455459000008</v>
      </c>
      <c r="Z330" s="28">
        <f t="shared" si="49"/>
        <v>21778.455459000008</v>
      </c>
      <c r="AA330" s="24" t="s">
        <v>50</v>
      </c>
    </row>
    <row r="331" spans="1:27" x14ac:dyDescent="0.2">
      <c r="A331" s="38">
        <v>44072</v>
      </c>
      <c r="B331" s="26" t="s">
        <v>46</v>
      </c>
      <c r="C331" s="26"/>
      <c r="D331" s="22" t="str">
        <f t="shared" si="50"/>
        <v>Sat</v>
      </c>
      <c r="E331" s="26"/>
      <c r="F331" s="26" t="s">
        <v>47</v>
      </c>
      <c r="G331" s="26" t="s">
        <v>48</v>
      </c>
      <c r="H331" s="31">
        <v>16</v>
      </c>
      <c r="I331" s="53" t="s">
        <v>61</v>
      </c>
      <c r="J331" s="26"/>
      <c r="K331" s="58">
        <v>6.5</v>
      </c>
      <c r="L331" s="27">
        <v>9.61</v>
      </c>
      <c r="M331" s="27"/>
      <c r="N331" s="27"/>
      <c r="O331" s="27"/>
      <c r="P331" s="27"/>
      <c r="Q331" s="27"/>
      <c r="R331" s="22">
        <v>1.91</v>
      </c>
      <c r="S331" s="26" t="s">
        <v>50</v>
      </c>
      <c r="T331" s="27">
        <f t="shared" si="45"/>
        <v>18.36</v>
      </c>
      <c r="U331" s="27">
        <f t="shared" si="46"/>
        <v>8.75</v>
      </c>
      <c r="V331" s="27">
        <f t="shared" si="51"/>
        <v>226.53455459000008</v>
      </c>
      <c r="W331" s="27">
        <f t="shared" si="52"/>
        <v>1897.2054454100009</v>
      </c>
      <c r="X331" s="35">
        <f t="shared" si="47"/>
        <v>0.11940433501182798</v>
      </c>
      <c r="Y331" s="34">
        <f t="shared" si="48"/>
        <v>2.2653455459000007</v>
      </c>
      <c r="Z331" s="28">
        <f t="shared" si="49"/>
        <v>22653.455459000008</v>
      </c>
      <c r="AA331" s="24" t="s">
        <v>50</v>
      </c>
    </row>
    <row r="332" spans="1:27" x14ac:dyDescent="0.2">
      <c r="A332" s="38">
        <v>44078</v>
      </c>
      <c r="B332" s="26" t="s">
        <v>46</v>
      </c>
      <c r="C332" s="26"/>
      <c r="D332" s="22" t="str">
        <f t="shared" si="50"/>
        <v>Fri</v>
      </c>
      <c r="E332" s="26"/>
      <c r="F332" s="26" t="s">
        <v>47</v>
      </c>
      <c r="G332" s="26" t="s">
        <v>48</v>
      </c>
      <c r="H332" s="31">
        <v>17</v>
      </c>
      <c r="I332" s="53" t="s">
        <v>56</v>
      </c>
      <c r="J332" s="26"/>
      <c r="K332" s="58">
        <v>-1.5</v>
      </c>
      <c r="L332" s="27">
        <v>4.0599999999999996</v>
      </c>
      <c r="M332" s="27"/>
      <c r="N332" s="27"/>
      <c r="O332" s="27"/>
      <c r="P332" s="27"/>
      <c r="Q332" s="27"/>
      <c r="R332" s="22">
        <v>1.95</v>
      </c>
      <c r="S332" s="26" t="s">
        <v>50</v>
      </c>
      <c r="T332" s="27">
        <f t="shared" si="45"/>
        <v>7.92</v>
      </c>
      <c r="U332" s="27">
        <f t="shared" si="46"/>
        <v>3.8600000000000003</v>
      </c>
      <c r="V332" s="27">
        <f t="shared" si="51"/>
        <v>230.3945545900001</v>
      </c>
      <c r="W332" s="27">
        <f t="shared" si="52"/>
        <v>1901.2654454100009</v>
      </c>
      <c r="X332" s="35">
        <f t="shared" si="47"/>
        <v>0.1211795833907434</v>
      </c>
      <c r="Y332" s="34">
        <f t="shared" si="48"/>
        <v>2.3039455459000009</v>
      </c>
      <c r="Z332" s="28">
        <f t="shared" si="49"/>
        <v>23039.455459000012</v>
      </c>
      <c r="AA332" s="24" t="s">
        <v>50</v>
      </c>
    </row>
    <row r="333" spans="1:27" x14ac:dyDescent="0.2">
      <c r="A333" s="38">
        <v>44078</v>
      </c>
      <c r="B333" s="26" t="s">
        <v>46</v>
      </c>
      <c r="C333" s="26"/>
      <c r="D333" s="22" t="str">
        <f t="shared" si="50"/>
        <v>Fri</v>
      </c>
      <c r="E333" s="26"/>
      <c r="F333" s="26" t="s">
        <v>47</v>
      </c>
      <c r="G333" s="26" t="s">
        <v>48</v>
      </c>
      <c r="H333" s="31">
        <v>17</v>
      </c>
      <c r="I333" s="24" t="s">
        <v>59</v>
      </c>
      <c r="J333" s="26"/>
      <c r="K333" s="58">
        <v>5.5</v>
      </c>
      <c r="L333" s="27">
        <v>3.33</v>
      </c>
      <c r="M333" s="27"/>
      <c r="N333" s="27"/>
      <c r="O333" s="27"/>
      <c r="P333" s="27"/>
      <c r="Q333" s="27"/>
      <c r="R333" s="23">
        <v>1.9</v>
      </c>
      <c r="S333" s="26" t="s">
        <v>53</v>
      </c>
      <c r="T333" s="27" t="str">
        <f t="shared" si="45"/>
        <v>0.00</v>
      </c>
      <c r="U333" s="27">
        <f t="shared" si="46"/>
        <v>-3.33</v>
      </c>
      <c r="V333" s="27">
        <f t="shared" si="51"/>
        <v>227.06455459000009</v>
      </c>
      <c r="W333" s="27">
        <f t="shared" si="52"/>
        <v>1904.5954454100008</v>
      </c>
      <c r="X333" s="35">
        <f t="shared" si="47"/>
        <v>0.11921930987350443</v>
      </c>
      <c r="Y333" s="34">
        <f t="shared" si="48"/>
        <v>2.2706455459000008</v>
      </c>
      <c r="Z333" s="28">
        <f t="shared" si="49"/>
        <v>22706.455459000008</v>
      </c>
      <c r="AA333" s="24" t="s">
        <v>53</v>
      </c>
    </row>
    <row r="334" spans="1:27" x14ac:dyDescent="0.2">
      <c r="A334" s="38">
        <v>44079</v>
      </c>
      <c r="B334" s="26" t="s">
        <v>46</v>
      </c>
      <c r="C334" s="26"/>
      <c r="D334" s="22" t="str">
        <f t="shared" si="50"/>
        <v>Sat</v>
      </c>
      <c r="E334" s="26"/>
      <c r="F334" s="26" t="s">
        <v>47</v>
      </c>
      <c r="G334" s="26" t="s">
        <v>48</v>
      </c>
      <c r="H334" s="31">
        <v>17</v>
      </c>
      <c r="I334" s="53" t="s">
        <v>62</v>
      </c>
      <c r="J334" s="26"/>
      <c r="K334" s="58">
        <v>-1.5</v>
      </c>
      <c r="L334" s="27">
        <v>5.14</v>
      </c>
      <c r="M334" s="27"/>
      <c r="N334" s="27"/>
      <c r="O334" s="27"/>
      <c r="P334" s="27"/>
      <c r="Q334" s="27"/>
      <c r="R334" s="23">
        <v>2</v>
      </c>
      <c r="S334" s="26" t="s">
        <v>50</v>
      </c>
      <c r="T334" s="27">
        <f t="shared" si="45"/>
        <v>10.28</v>
      </c>
      <c r="U334" s="27">
        <f t="shared" si="46"/>
        <v>5.14</v>
      </c>
      <c r="V334" s="27">
        <f t="shared" si="51"/>
        <v>232.20455459000007</v>
      </c>
      <c r="W334" s="27">
        <f t="shared" si="52"/>
        <v>1909.7354454100009</v>
      </c>
      <c r="X334" s="35">
        <f t="shared" si="47"/>
        <v>0.12158990667953387</v>
      </c>
      <c r="Y334" s="34">
        <f t="shared" si="48"/>
        <v>2.3220455459000009</v>
      </c>
      <c r="Z334" s="28">
        <f t="shared" si="49"/>
        <v>23220.455459000008</v>
      </c>
      <c r="AA334" s="24" t="s">
        <v>50</v>
      </c>
    </row>
    <row r="335" spans="1:27" x14ac:dyDescent="0.2">
      <c r="A335" s="38">
        <v>44079</v>
      </c>
      <c r="B335" s="26" t="s">
        <v>46</v>
      </c>
      <c r="C335" s="26"/>
      <c r="D335" s="22" t="str">
        <f t="shared" si="50"/>
        <v>Sat</v>
      </c>
      <c r="E335" s="26"/>
      <c r="F335" s="26" t="s">
        <v>47</v>
      </c>
      <c r="G335" s="26" t="s">
        <v>48</v>
      </c>
      <c r="H335" s="31">
        <v>17</v>
      </c>
      <c r="I335" s="53" t="s">
        <v>67</v>
      </c>
      <c r="J335" s="26"/>
      <c r="K335" s="58">
        <v>4.5</v>
      </c>
      <c r="L335" s="27">
        <v>3.87</v>
      </c>
      <c r="M335" s="27"/>
      <c r="N335" s="27"/>
      <c r="O335" s="27"/>
      <c r="P335" s="27"/>
      <c r="Q335" s="27"/>
      <c r="R335" s="23">
        <v>1.9</v>
      </c>
      <c r="S335" s="26" t="s">
        <v>50</v>
      </c>
      <c r="T335" s="27">
        <f t="shared" si="45"/>
        <v>7.35</v>
      </c>
      <c r="U335" s="27">
        <f t="shared" si="46"/>
        <v>3.4799999999999995</v>
      </c>
      <c r="V335" s="27">
        <f t="shared" si="51"/>
        <v>235.68455459000006</v>
      </c>
      <c r="W335" s="27">
        <f t="shared" si="52"/>
        <v>1913.6054454100008</v>
      </c>
      <c r="X335" s="35">
        <f t="shared" si="47"/>
        <v>0.12316256475717925</v>
      </c>
      <c r="Y335" s="34">
        <f t="shared" si="48"/>
        <v>2.3568455459000006</v>
      </c>
      <c r="Z335" s="28">
        <f t="shared" si="49"/>
        <v>23568.455459000004</v>
      </c>
      <c r="AA335" s="24" t="s">
        <v>50</v>
      </c>
    </row>
    <row r="336" spans="1:27" x14ac:dyDescent="0.2">
      <c r="A336" s="38">
        <v>44079</v>
      </c>
      <c r="B336" s="26" t="s">
        <v>46</v>
      </c>
      <c r="C336" s="26"/>
      <c r="D336" s="22" t="str">
        <f t="shared" si="50"/>
        <v>Sat</v>
      </c>
      <c r="E336" s="26"/>
      <c r="F336" s="26" t="s">
        <v>47</v>
      </c>
      <c r="G336" s="26" t="s">
        <v>48</v>
      </c>
      <c r="H336" s="31">
        <v>17</v>
      </c>
      <c r="I336" s="24" t="s">
        <v>66</v>
      </c>
      <c r="J336" s="26"/>
      <c r="K336" s="58">
        <v>6</v>
      </c>
      <c r="L336" s="27">
        <v>6.81</v>
      </c>
      <c r="M336" s="27"/>
      <c r="N336" s="27"/>
      <c r="O336" s="27"/>
      <c r="P336" s="27"/>
      <c r="Q336" s="27"/>
      <c r="R336" s="22">
        <v>1.95</v>
      </c>
      <c r="S336" s="26" t="s">
        <v>53</v>
      </c>
      <c r="T336" s="27" t="str">
        <f t="shared" si="45"/>
        <v>0.00</v>
      </c>
      <c r="U336" s="27">
        <f t="shared" si="46"/>
        <v>-6.81</v>
      </c>
      <c r="V336" s="27">
        <f t="shared" si="51"/>
        <v>228.87455459000006</v>
      </c>
      <c r="W336" s="27">
        <f t="shared" si="52"/>
        <v>1920.4154454100008</v>
      </c>
      <c r="X336" s="35">
        <f t="shared" si="47"/>
        <v>0.11917970933687022</v>
      </c>
      <c r="Y336" s="34">
        <f t="shared" si="48"/>
        <v>2.2887455459000008</v>
      </c>
      <c r="Z336" s="28">
        <f t="shared" si="49"/>
        <v>22887.455459000004</v>
      </c>
      <c r="AA336" s="24" t="s">
        <v>53</v>
      </c>
    </row>
    <row r="337" spans="1:27" x14ac:dyDescent="0.2">
      <c r="A337" s="17">
        <v>44080</v>
      </c>
      <c r="B337" s="24" t="s">
        <v>46</v>
      </c>
      <c r="D337" s="22" t="str">
        <f t="shared" si="50"/>
        <v>Sun</v>
      </c>
      <c r="F337" s="24" t="s">
        <v>47</v>
      </c>
      <c r="G337" s="24" t="s">
        <v>48</v>
      </c>
      <c r="H337" s="31">
        <v>17</v>
      </c>
      <c r="I337" s="53" t="s">
        <v>61</v>
      </c>
      <c r="J337" s="26"/>
      <c r="K337" s="58">
        <v>7.5</v>
      </c>
      <c r="L337" s="27">
        <v>10.220000000000001</v>
      </c>
      <c r="M337" s="27"/>
      <c r="N337" s="27"/>
      <c r="O337" s="27"/>
      <c r="P337" s="27"/>
      <c r="Q337" s="27"/>
      <c r="R337" s="22">
        <v>1.95</v>
      </c>
      <c r="S337" s="26" t="s">
        <v>50</v>
      </c>
      <c r="T337" s="27">
        <f t="shared" si="45"/>
        <v>19.93</v>
      </c>
      <c r="U337" s="27">
        <f t="shared" si="46"/>
        <v>9.7099999999999991</v>
      </c>
      <c r="V337" s="27">
        <f t="shared" si="51"/>
        <v>238.58455459000007</v>
      </c>
      <c r="W337" s="27">
        <f t="shared" si="52"/>
        <v>1930.6354454100008</v>
      </c>
      <c r="X337" s="35">
        <f t="shared" si="47"/>
        <v>0.12357825251640549</v>
      </c>
      <c r="Y337" s="34">
        <f t="shared" si="48"/>
        <v>2.3858455459000005</v>
      </c>
      <c r="Z337" s="28">
        <f t="shared" si="49"/>
        <v>23858.455459000008</v>
      </c>
      <c r="AA337" s="24" t="s">
        <v>50</v>
      </c>
    </row>
    <row r="338" spans="1:27" x14ac:dyDescent="0.2">
      <c r="A338" s="17">
        <v>44084</v>
      </c>
      <c r="B338" s="24" t="s">
        <v>46</v>
      </c>
      <c r="D338" s="22" t="str">
        <f t="shared" si="50"/>
        <v>Thu</v>
      </c>
      <c r="F338" s="24" t="s">
        <v>47</v>
      </c>
      <c r="G338" s="24" t="s">
        <v>48</v>
      </c>
      <c r="H338" s="31">
        <v>18</v>
      </c>
      <c r="I338" s="53" t="s">
        <v>67</v>
      </c>
      <c r="J338" s="26"/>
      <c r="K338" s="58">
        <v>7.5</v>
      </c>
      <c r="L338" s="27">
        <v>10.07</v>
      </c>
      <c r="M338" s="27"/>
      <c r="N338" s="27"/>
      <c r="O338" s="27"/>
      <c r="P338" s="27"/>
      <c r="Q338" s="27"/>
      <c r="R338" s="22">
        <v>1.92</v>
      </c>
      <c r="S338" s="26" t="s">
        <v>50</v>
      </c>
      <c r="T338" s="27">
        <f t="shared" si="45"/>
        <v>19.329999999999998</v>
      </c>
      <c r="U338" s="27">
        <f t="shared" si="46"/>
        <v>9.259999999999998</v>
      </c>
      <c r="V338" s="27">
        <f t="shared" si="51"/>
        <v>247.84455459000006</v>
      </c>
      <c r="W338" s="27">
        <f t="shared" si="52"/>
        <v>1940.7054454100007</v>
      </c>
      <c r="X338" s="35">
        <f t="shared" si="47"/>
        <v>0.12770848619824401</v>
      </c>
      <c r="Y338" s="34">
        <f t="shared" si="48"/>
        <v>2.4784455459000005</v>
      </c>
      <c r="Z338" s="28">
        <f t="shared" si="49"/>
        <v>24784.455459000004</v>
      </c>
      <c r="AA338" s="24" t="s">
        <v>50</v>
      </c>
    </row>
    <row r="339" spans="1:27" x14ac:dyDescent="0.2">
      <c r="A339" s="17">
        <v>44085</v>
      </c>
      <c r="B339" s="24" t="s">
        <v>46</v>
      </c>
      <c r="D339" s="22" t="str">
        <f t="shared" si="50"/>
        <v>Fri</v>
      </c>
      <c r="F339" s="24" t="s">
        <v>47</v>
      </c>
      <c r="G339" s="24" t="s">
        <v>48</v>
      </c>
      <c r="H339" s="31">
        <v>18</v>
      </c>
      <c r="I339" s="24" t="s">
        <v>49</v>
      </c>
      <c r="J339" s="26"/>
      <c r="K339" s="58">
        <v>6.5</v>
      </c>
      <c r="L339" s="27">
        <v>4.88</v>
      </c>
      <c r="M339" s="27"/>
      <c r="N339" s="27"/>
      <c r="O339" s="27"/>
      <c r="P339" s="27"/>
      <c r="Q339" s="27"/>
      <c r="R339" s="23">
        <v>1.9</v>
      </c>
      <c r="S339" s="26" t="s">
        <v>53</v>
      </c>
      <c r="T339" s="27" t="str">
        <f t="shared" si="45"/>
        <v>0.00</v>
      </c>
      <c r="U339" s="27">
        <f t="shared" si="46"/>
        <v>-4.88</v>
      </c>
      <c r="V339" s="27">
        <f t="shared" si="51"/>
        <v>242.96455459000006</v>
      </c>
      <c r="W339" s="27">
        <f t="shared" si="52"/>
        <v>1945.5854454100008</v>
      </c>
      <c r="X339" s="35">
        <f t="shared" si="47"/>
        <v>0.12487991990441684</v>
      </c>
      <c r="Y339" s="34">
        <f t="shared" si="48"/>
        <v>2.4296455459000006</v>
      </c>
      <c r="Z339" s="28">
        <f t="shared" si="49"/>
        <v>24296.455459000008</v>
      </c>
      <c r="AA339" s="24" t="s">
        <v>53</v>
      </c>
    </row>
    <row r="340" spans="1:27" x14ac:dyDescent="0.2">
      <c r="A340" s="17">
        <v>44086</v>
      </c>
      <c r="B340" s="24" t="s">
        <v>46</v>
      </c>
      <c r="D340" s="22" t="str">
        <f t="shared" si="50"/>
        <v>Sat</v>
      </c>
      <c r="F340" s="24" t="s">
        <v>47</v>
      </c>
      <c r="G340" s="24" t="s">
        <v>48</v>
      </c>
      <c r="H340" s="31">
        <v>18</v>
      </c>
      <c r="I340" s="24" t="s">
        <v>60</v>
      </c>
      <c r="J340" s="26"/>
      <c r="K340" s="58">
        <v>6.5</v>
      </c>
      <c r="L340" s="27">
        <v>2.64</v>
      </c>
      <c r="M340" s="27"/>
      <c r="N340" s="27"/>
      <c r="O340" s="27"/>
      <c r="P340" s="27"/>
      <c r="Q340" s="27"/>
      <c r="R340" s="22">
        <v>1.87</v>
      </c>
      <c r="S340" s="26" t="s">
        <v>53</v>
      </c>
      <c r="T340" s="27" t="str">
        <f t="shared" si="45"/>
        <v>0.00</v>
      </c>
      <c r="U340" s="27">
        <f t="shared" si="46"/>
        <v>-2.64</v>
      </c>
      <c r="V340" s="27">
        <f t="shared" si="51"/>
        <v>240.32455459000008</v>
      </c>
      <c r="W340" s="27">
        <f t="shared" si="52"/>
        <v>1948.2254454100009</v>
      </c>
      <c r="X340" s="35">
        <f t="shared" si="47"/>
        <v>0.12335561839426862</v>
      </c>
      <c r="Y340" s="34">
        <f t="shared" si="48"/>
        <v>2.4032455459000008</v>
      </c>
      <c r="Z340" s="28">
        <f t="shared" si="49"/>
        <v>24032.455459000008</v>
      </c>
      <c r="AA340" s="24" t="s">
        <v>53</v>
      </c>
    </row>
    <row r="341" spans="1:27" x14ac:dyDescent="0.2">
      <c r="A341" s="17">
        <v>44086</v>
      </c>
      <c r="B341" s="24" t="s">
        <v>46</v>
      </c>
      <c r="D341" s="22" t="str">
        <f t="shared" si="50"/>
        <v>Sat</v>
      </c>
      <c r="F341" s="24" t="s">
        <v>47</v>
      </c>
      <c r="G341" s="24" t="s">
        <v>48</v>
      </c>
      <c r="H341" s="31">
        <v>18</v>
      </c>
      <c r="I341" s="53" t="s">
        <v>62</v>
      </c>
      <c r="J341" s="26"/>
      <c r="K341" s="58">
        <v>-2.5</v>
      </c>
      <c r="L341" s="27">
        <v>4.7699999999999996</v>
      </c>
      <c r="M341" s="27"/>
      <c r="N341" s="27"/>
      <c r="O341" s="27"/>
      <c r="P341" s="27"/>
      <c r="Q341" s="27"/>
      <c r="R341" s="23">
        <v>1.9</v>
      </c>
      <c r="S341" s="26" t="s">
        <v>50</v>
      </c>
      <c r="T341" s="27">
        <f t="shared" si="45"/>
        <v>9.06</v>
      </c>
      <c r="U341" s="27">
        <f t="shared" si="46"/>
        <v>4.2900000000000009</v>
      </c>
      <c r="V341" s="27">
        <f t="shared" si="51"/>
        <v>244.61455459000007</v>
      </c>
      <c r="W341" s="27">
        <f t="shared" si="52"/>
        <v>1952.9954454100009</v>
      </c>
      <c r="X341" s="35">
        <f t="shared" si="47"/>
        <v>0.12525096009051218</v>
      </c>
      <c r="Y341" s="34">
        <f t="shared" si="48"/>
        <v>2.4461455459000008</v>
      </c>
      <c r="Z341" s="28">
        <f t="shared" si="49"/>
        <v>24461.455459000008</v>
      </c>
      <c r="AA341" s="24" t="s">
        <v>50</v>
      </c>
    </row>
    <row r="342" spans="1:27" x14ac:dyDescent="0.2">
      <c r="A342" s="17">
        <v>44087</v>
      </c>
      <c r="B342" s="24" t="s">
        <v>46</v>
      </c>
      <c r="D342" s="22" t="str">
        <f t="shared" si="50"/>
        <v>Sun</v>
      </c>
      <c r="F342" s="24" t="s">
        <v>47</v>
      </c>
      <c r="G342" s="24" t="s">
        <v>48</v>
      </c>
      <c r="H342" s="31">
        <v>18</v>
      </c>
      <c r="I342" s="24" t="s">
        <v>61</v>
      </c>
      <c r="J342" s="26"/>
      <c r="K342" s="58">
        <v>5.5</v>
      </c>
      <c r="L342" s="27">
        <v>3.8</v>
      </c>
      <c r="M342" s="27"/>
      <c r="N342" s="27"/>
      <c r="O342" s="27"/>
      <c r="P342" s="27"/>
      <c r="Q342" s="27"/>
      <c r="R342" s="23">
        <v>1.9</v>
      </c>
      <c r="S342" s="26" t="s">
        <v>53</v>
      </c>
      <c r="T342" s="27" t="str">
        <f t="shared" si="45"/>
        <v>0.00</v>
      </c>
      <c r="U342" s="27">
        <f t="shared" si="46"/>
        <v>-3.8</v>
      </c>
      <c r="V342" s="27">
        <f t="shared" si="51"/>
        <v>240.81455459000006</v>
      </c>
      <c r="W342" s="27">
        <f t="shared" si="52"/>
        <v>1956.7954454100009</v>
      </c>
      <c r="X342" s="35">
        <f t="shared" si="47"/>
        <v>0.12306577836476054</v>
      </c>
      <c r="Y342" s="34">
        <f t="shared" si="48"/>
        <v>2.4081455459000005</v>
      </c>
      <c r="Z342" s="28">
        <f t="shared" si="49"/>
        <v>24081.455459000004</v>
      </c>
      <c r="AA342" s="24" t="s">
        <v>53</v>
      </c>
    </row>
    <row r="343" spans="1:27" x14ac:dyDescent="0.2">
      <c r="A343" s="17">
        <v>44093</v>
      </c>
      <c r="B343" s="24" t="s">
        <v>46</v>
      </c>
      <c r="D343" s="22" t="str">
        <f t="shared" si="50"/>
        <v>Sat</v>
      </c>
      <c r="F343" s="24" t="s">
        <v>47</v>
      </c>
      <c r="G343" s="24" t="s">
        <v>48</v>
      </c>
      <c r="H343" s="31">
        <v>19</v>
      </c>
      <c r="I343" s="53" t="s">
        <v>62</v>
      </c>
      <c r="J343" s="26"/>
      <c r="K343" s="58">
        <v>5.5</v>
      </c>
      <c r="L343" s="27">
        <v>8.5299999999999994</v>
      </c>
      <c r="M343" s="27"/>
      <c r="N343" s="27"/>
      <c r="O343" s="27"/>
      <c r="P343" s="27"/>
      <c r="Q343" s="27"/>
      <c r="R343" s="22">
        <v>1.95</v>
      </c>
      <c r="S343" s="26" t="s">
        <v>50</v>
      </c>
      <c r="T343" s="27">
        <f t="shared" si="45"/>
        <v>16.63</v>
      </c>
      <c r="U343" s="27">
        <f t="shared" si="46"/>
        <v>8.1</v>
      </c>
      <c r="V343" s="27">
        <f t="shared" si="51"/>
        <v>248.91455459000005</v>
      </c>
      <c r="W343" s="27">
        <f t="shared" si="52"/>
        <v>1965.3254454100008</v>
      </c>
      <c r="X343" s="35">
        <f t="shared" si="47"/>
        <v>0.12665309716074641</v>
      </c>
      <c r="Y343" s="34">
        <f t="shared" si="48"/>
        <v>2.4891455459000005</v>
      </c>
      <c r="Z343" s="28">
        <f t="shared" si="49"/>
        <v>24891.455459000004</v>
      </c>
      <c r="AA343" s="24" t="s">
        <v>50</v>
      </c>
    </row>
    <row r="344" spans="1:27" x14ac:dyDescent="0.2">
      <c r="A344" s="17">
        <v>44099</v>
      </c>
      <c r="B344" s="24" t="s">
        <v>46</v>
      </c>
      <c r="D344" s="22" t="str">
        <f t="shared" si="50"/>
        <v>Fri</v>
      </c>
      <c r="F344" s="24" t="s">
        <v>47</v>
      </c>
      <c r="G344" s="24" t="s">
        <v>48</v>
      </c>
      <c r="H344" s="31">
        <v>20</v>
      </c>
      <c r="I344" s="53" t="s">
        <v>62</v>
      </c>
      <c r="J344" s="26"/>
      <c r="K344" s="58">
        <v>4.5</v>
      </c>
      <c r="L344" s="27">
        <v>14.21</v>
      </c>
      <c r="M344" s="27"/>
      <c r="N344" s="27"/>
      <c r="O344" s="27"/>
      <c r="P344" s="27"/>
      <c r="Q344" s="27"/>
      <c r="R344" s="23">
        <v>1.9</v>
      </c>
      <c r="S344" s="26" t="s">
        <v>50</v>
      </c>
      <c r="T344" s="27">
        <f t="shared" si="45"/>
        <v>27</v>
      </c>
      <c r="U344" s="27">
        <f t="shared" si="46"/>
        <v>12.79</v>
      </c>
      <c r="V344" s="27">
        <f t="shared" si="51"/>
        <v>261.70455459000004</v>
      </c>
      <c r="W344" s="27">
        <f t="shared" si="52"/>
        <v>1979.5354454100009</v>
      </c>
      <c r="X344" s="35">
        <f t="shared" si="47"/>
        <v>0.13220503588193938</v>
      </c>
      <c r="Y344" s="34">
        <f t="shared" si="48"/>
        <v>2.6170455459000004</v>
      </c>
      <c r="Z344" s="28">
        <f t="shared" si="49"/>
        <v>26170.455459000004</v>
      </c>
      <c r="AA344" s="24" t="s">
        <v>50</v>
      </c>
    </row>
    <row r="345" spans="1:27" x14ac:dyDescent="0.2">
      <c r="A345" s="17">
        <v>44101</v>
      </c>
      <c r="B345" s="24" t="s">
        <v>46</v>
      </c>
      <c r="D345" s="22" t="str">
        <f t="shared" si="50"/>
        <v>Sun</v>
      </c>
      <c r="F345" s="24" t="s">
        <v>47</v>
      </c>
      <c r="G345" s="24" t="s">
        <v>48</v>
      </c>
      <c r="H345" s="31">
        <v>20</v>
      </c>
      <c r="I345" s="53" t="s">
        <v>61</v>
      </c>
      <c r="J345" s="26"/>
      <c r="K345" s="58">
        <v>5.5</v>
      </c>
      <c r="L345" s="27">
        <v>14.36</v>
      </c>
      <c r="M345" s="27"/>
      <c r="N345" s="27"/>
      <c r="O345" s="27"/>
      <c r="P345" s="27"/>
      <c r="Q345" s="27"/>
      <c r="R345" s="23">
        <v>1.9</v>
      </c>
      <c r="S345" s="26" t="s">
        <v>50</v>
      </c>
      <c r="T345" s="27">
        <f t="shared" si="45"/>
        <v>27.28</v>
      </c>
      <c r="U345" s="27">
        <f t="shared" si="46"/>
        <v>12.920000000000002</v>
      </c>
      <c r="V345" s="27">
        <f t="shared" si="51"/>
        <v>274.62455459000006</v>
      </c>
      <c r="W345" s="27">
        <f t="shared" si="52"/>
        <v>1993.8954454100008</v>
      </c>
      <c r="X345" s="35">
        <f t="shared" si="47"/>
        <v>0.13773267561355482</v>
      </c>
      <c r="Y345" s="34">
        <f t="shared" si="48"/>
        <v>2.7462455459000008</v>
      </c>
      <c r="Z345" s="28">
        <f t="shared" si="49"/>
        <v>27462.455459000004</v>
      </c>
      <c r="AA345" s="24" t="s">
        <v>50</v>
      </c>
    </row>
    <row r="346" spans="1:27" x14ac:dyDescent="0.2">
      <c r="A346" s="17">
        <v>44106</v>
      </c>
      <c r="B346" s="24" t="s">
        <v>46</v>
      </c>
      <c r="D346" s="22" t="str">
        <f t="shared" si="50"/>
        <v>Fri</v>
      </c>
      <c r="F346" s="24" t="s">
        <v>47</v>
      </c>
      <c r="G346" s="24" t="s">
        <v>48</v>
      </c>
      <c r="H346" s="31">
        <v>21</v>
      </c>
      <c r="I346" s="24" t="s">
        <v>57</v>
      </c>
      <c r="J346" s="26"/>
      <c r="K346" s="58">
        <v>-1.5</v>
      </c>
      <c r="L346" s="27">
        <v>6.08</v>
      </c>
      <c r="M346" s="27"/>
      <c r="N346" s="27"/>
      <c r="O346" s="27"/>
      <c r="P346" s="27"/>
      <c r="Q346" s="27"/>
      <c r="R346" s="23">
        <v>1.9</v>
      </c>
      <c r="S346" s="26" t="s">
        <v>53</v>
      </c>
      <c r="T346" s="27" t="str">
        <f t="shared" si="45"/>
        <v>0.00</v>
      </c>
      <c r="U346" s="27">
        <f t="shared" si="46"/>
        <v>-6.08</v>
      </c>
      <c r="V346" s="27">
        <f t="shared" si="51"/>
        <v>268.54455459000008</v>
      </c>
      <c r="W346" s="27">
        <f t="shared" si="52"/>
        <v>1999.9754454100007</v>
      </c>
      <c r="X346" s="35">
        <f t="shared" si="47"/>
        <v>0.13427392581559805</v>
      </c>
      <c r="Y346" s="34">
        <f t="shared" si="48"/>
        <v>2.6854455459000008</v>
      </c>
      <c r="Z346" s="28">
        <f t="shared" si="49"/>
        <v>26854.455459000008</v>
      </c>
      <c r="AA346" s="24" t="s">
        <v>53</v>
      </c>
    </row>
    <row r="347" spans="1:27" x14ac:dyDescent="0.2">
      <c r="A347" s="17">
        <v>44295</v>
      </c>
      <c r="B347" s="24" t="s">
        <v>46</v>
      </c>
      <c r="D347" s="22" t="str">
        <f t="shared" si="50"/>
        <v>Fri</v>
      </c>
      <c r="F347" s="24" t="s">
        <v>47</v>
      </c>
      <c r="G347" s="24" t="s">
        <v>48</v>
      </c>
      <c r="H347" s="31">
        <v>5</v>
      </c>
      <c r="I347" s="24" t="s">
        <v>61</v>
      </c>
      <c r="J347" s="26"/>
      <c r="K347" s="58">
        <v>-8.5</v>
      </c>
      <c r="L347" s="27">
        <v>2.0499999999999998</v>
      </c>
      <c r="M347" s="27"/>
      <c r="N347" s="27"/>
      <c r="O347" s="27"/>
      <c r="P347" s="27"/>
      <c r="Q347" s="27"/>
      <c r="R347" s="22">
        <v>1.98</v>
      </c>
      <c r="S347" s="26" t="s">
        <v>53</v>
      </c>
      <c r="T347" s="27" t="str">
        <f t="shared" si="45"/>
        <v>0.00</v>
      </c>
      <c r="U347" s="27">
        <f t="shared" si="46"/>
        <v>-2.0499999999999998</v>
      </c>
      <c r="V347" s="27">
        <f t="shared" si="51"/>
        <v>266.49455459000006</v>
      </c>
      <c r="W347" s="27">
        <f t="shared" si="52"/>
        <v>2002.0254454100007</v>
      </c>
      <c r="X347" s="35">
        <f t="shared" si="47"/>
        <v>0.13311247127302314</v>
      </c>
      <c r="Y347" s="34">
        <f t="shared" si="48"/>
        <v>2.6649455459000007</v>
      </c>
      <c r="Z347" s="28">
        <f t="shared" si="49"/>
        <v>26649.455459000008</v>
      </c>
      <c r="AA347" s="24" t="s">
        <v>53</v>
      </c>
    </row>
    <row r="348" spans="1:27" x14ac:dyDescent="0.2">
      <c r="A348" s="17">
        <v>44297</v>
      </c>
      <c r="B348" s="24" t="s">
        <v>46</v>
      </c>
      <c r="D348" s="22" t="str">
        <f t="shared" si="50"/>
        <v>Sun</v>
      </c>
      <c r="F348" s="24" t="s">
        <v>47</v>
      </c>
      <c r="G348" s="24" t="s">
        <v>48</v>
      </c>
      <c r="H348" s="31">
        <v>5</v>
      </c>
      <c r="I348" s="53" t="s">
        <v>60</v>
      </c>
      <c r="J348" s="26"/>
      <c r="K348" s="58">
        <v>9.5</v>
      </c>
      <c r="L348" s="27">
        <v>7.09</v>
      </c>
      <c r="M348" s="27"/>
      <c r="N348" s="27"/>
      <c r="O348" s="27"/>
      <c r="P348" s="27"/>
      <c r="Q348" s="27"/>
      <c r="R348" s="23">
        <v>1.9</v>
      </c>
      <c r="S348" s="26" t="s">
        <v>50</v>
      </c>
      <c r="T348" s="27">
        <f t="shared" si="45"/>
        <v>13.47</v>
      </c>
      <c r="U348" s="27">
        <f t="shared" si="46"/>
        <v>6.3800000000000008</v>
      </c>
      <c r="V348" s="27">
        <f t="shared" si="51"/>
        <v>272.87455459000006</v>
      </c>
      <c r="W348" s="27">
        <f t="shared" si="52"/>
        <v>2009.1154454100006</v>
      </c>
      <c r="X348" s="35">
        <f t="shared" si="47"/>
        <v>0.13581825534884309</v>
      </c>
      <c r="Y348" s="34">
        <f t="shared" si="48"/>
        <v>2.7287455459000007</v>
      </c>
      <c r="Z348" s="28">
        <f t="shared" si="49"/>
        <v>27287.455459000004</v>
      </c>
      <c r="AA348" s="24" t="s">
        <v>50</v>
      </c>
    </row>
    <row r="349" spans="1:27" x14ac:dyDescent="0.2">
      <c r="A349" s="17">
        <v>44302</v>
      </c>
      <c r="B349" s="24" t="s">
        <v>46</v>
      </c>
      <c r="D349" s="22" t="str">
        <f t="shared" si="50"/>
        <v>Fri</v>
      </c>
      <c r="F349" s="24" t="s">
        <v>47</v>
      </c>
      <c r="G349" s="24" t="s">
        <v>48</v>
      </c>
      <c r="H349" s="31">
        <v>6</v>
      </c>
      <c r="I349" s="53" t="s">
        <v>56</v>
      </c>
      <c r="J349" s="26"/>
      <c r="K349" s="58">
        <v>3.5</v>
      </c>
      <c r="L349" s="27">
        <v>4.5</v>
      </c>
      <c r="M349" s="27"/>
      <c r="N349" s="27"/>
      <c r="O349" s="27"/>
      <c r="P349" s="27"/>
      <c r="Q349" s="27"/>
      <c r="R349" s="22">
        <v>1.91</v>
      </c>
      <c r="S349" s="26" t="s">
        <v>50</v>
      </c>
      <c r="T349" s="27">
        <f t="shared" si="45"/>
        <v>8.6</v>
      </c>
      <c r="U349" s="27">
        <f t="shared" si="46"/>
        <v>4.0999999999999996</v>
      </c>
      <c r="V349" s="27">
        <f t="shared" si="51"/>
        <v>276.97455459000008</v>
      </c>
      <c r="W349" s="27">
        <f t="shared" si="52"/>
        <v>2013.6154454100006</v>
      </c>
      <c r="X349" s="35">
        <f t="shared" si="47"/>
        <v>0.13755086912019795</v>
      </c>
      <c r="Y349" s="34">
        <f t="shared" si="48"/>
        <v>2.7697455459000007</v>
      </c>
      <c r="Z349" s="28">
        <f t="shared" si="49"/>
        <v>27697.455459000008</v>
      </c>
      <c r="AA349" s="24" t="s">
        <v>50</v>
      </c>
    </row>
    <row r="350" spans="1:27" x14ac:dyDescent="0.2">
      <c r="A350" s="17">
        <v>44302</v>
      </c>
      <c r="B350" s="24" t="s">
        <v>46</v>
      </c>
      <c r="D350" s="22" t="str">
        <f t="shared" si="50"/>
        <v>Fri</v>
      </c>
      <c r="F350" s="24" t="s">
        <v>47</v>
      </c>
      <c r="G350" s="24" t="s">
        <v>48</v>
      </c>
      <c r="H350" s="31">
        <v>6</v>
      </c>
      <c r="I350" s="24" t="s">
        <v>64</v>
      </c>
      <c r="J350" s="26"/>
      <c r="K350" s="58">
        <v>8.5</v>
      </c>
      <c r="L350" s="27">
        <v>2.62</v>
      </c>
      <c r="M350" s="27"/>
      <c r="N350" s="27"/>
      <c r="O350" s="27"/>
      <c r="P350" s="27"/>
      <c r="Q350" s="27"/>
      <c r="R350" s="23">
        <v>1.9</v>
      </c>
      <c r="S350" s="26" t="s">
        <v>53</v>
      </c>
      <c r="T350" s="27" t="str">
        <f t="shared" si="45"/>
        <v>0.00</v>
      </c>
      <c r="U350" s="27">
        <f t="shared" si="46"/>
        <v>-2.62</v>
      </c>
      <c r="V350" s="27">
        <f t="shared" si="51"/>
        <v>274.35455459000008</v>
      </c>
      <c r="W350" s="27">
        <f t="shared" si="52"/>
        <v>2016.2354454100005</v>
      </c>
      <c r="X350" s="35">
        <f t="shared" si="47"/>
        <v>0.13607267703510204</v>
      </c>
      <c r="Y350" s="34">
        <f t="shared" si="48"/>
        <v>2.7435455459000009</v>
      </c>
      <c r="Z350" s="28">
        <f t="shared" si="49"/>
        <v>27435.455459000008</v>
      </c>
      <c r="AA350" s="24" t="s">
        <v>53</v>
      </c>
    </row>
    <row r="351" spans="1:27" x14ac:dyDescent="0.2">
      <c r="A351" s="17">
        <v>44303</v>
      </c>
      <c r="B351" s="24" t="s">
        <v>46</v>
      </c>
      <c r="D351" s="22" t="str">
        <f t="shared" si="50"/>
        <v>Sat</v>
      </c>
      <c r="F351" s="24" t="s">
        <v>47</v>
      </c>
      <c r="G351" s="24" t="s">
        <v>48</v>
      </c>
      <c r="H351" s="31">
        <v>6</v>
      </c>
      <c r="I351" s="53" t="s">
        <v>52</v>
      </c>
      <c r="J351" s="26"/>
      <c r="K351" s="58">
        <v>4</v>
      </c>
      <c r="L351" s="27">
        <v>7.46</v>
      </c>
      <c r="M351" s="27"/>
      <c r="N351" s="27"/>
      <c r="O351" s="27"/>
      <c r="P351" s="27"/>
      <c r="Q351" s="27"/>
      <c r="R351" s="22">
        <v>1.95</v>
      </c>
      <c r="S351" s="26" t="s">
        <v>50</v>
      </c>
      <c r="T351" s="27">
        <f t="shared" si="45"/>
        <v>14.55</v>
      </c>
      <c r="U351" s="27">
        <f t="shared" si="46"/>
        <v>7.0900000000000007</v>
      </c>
      <c r="V351" s="27">
        <f t="shared" si="51"/>
        <v>281.44455459000005</v>
      </c>
      <c r="W351" s="27">
        <f t="shared" si="52"/>
        <v>2023.6954454100005</v>
      </c>
      <c r="X351" s="35">
        <f t="shared" si="47"/>
        <v>0.1390745604672641</v>
      </c>
      <c r="Y351" s="34">
        <f t="shared" si="48"/>
        <v>2.8144455459000004</v>
      </c>
      <c r="Z351" s="28">
        <f t="shared" si="49"/>
        <v>28144.455459000004</v>
      </c>
      <c r="AA351" s="24" t="s">
        <v>50</v>
      </c>
    </row>
    <row r="352" spans="1:27" x14ac:dyDescent="0.2">
      <c r="A352" s="17">
        <v>44304</v>
      </c>
      <c r="B352" s="24" t="s">
        <v>46</v>
      </c>
      <c r="D352" s="22" t="str">
        <f t="shared" si="50"/>
        <v>Sun</v>
      </c>
      <c r="F352" s="24" t="s">
        <v>47</v>
      </c>
      <c r="G352" s="24" t="s">
        <v>48</v>
      </c>
      <c r="H352" s="31">
        <v>6</v>
      </c>
      <c r="I352" s="53" t="s">
        <v>61</v>
      </c>
      <c r="J352" s="26"/>
      <c r="K352" s="58">
        <v>6</v>
      </c>
      <c r="L352" s="27">
        <v>6.58</v>
      </c>
      <c r="M352" s="27"/>
      <c r="N352" s="27"/>
      <c r="O352" s="27"/>
      <c r="P352" s="27"/>
      <c r="Q352" s="27"/>
      <c r="R352" s="23">
        <v>1.9</v>
      </c>
      <c r="S352" s="26" t="s">
        <v>50</v>
      </c>
      <c r="T352" s="27">
        <f t="shared" si="45"/>
        <v>12.5</v>
      </c>
      <c r="U352" s="27">
        <f t="shared" si="46"/>
        <v>5.92</v>
      </c>
      <c r="V352" s="27">
        <f t="shared" si="51"/>
        <v>287.36455459000007</v>
      </c>
      <c r="W352" s="27">
        <f t="shared" si="52"/>
        <v>2030.2754454100004</v>
      </c>
      <c r="X352" s="35">
        <f t="shared" si="47"/>
        <v>0.14153968873517492</v>
      </c>
      <c r="Y352" s="34">
        <f t="shared" si="48"/>
        <v>2.8736455459000005</v>
      </c>
      <c r="Z352" s="28">
        <f t="shared" si="49"/>
        <v>28736.455459000008</v>
      </c>
      <c r="AA352" s="24" t="s">
        <v>50</v>
      </c>
    </row>
    <row r="353" spans="1:27" x14ac:dyDescent="0.2">
      <c r="A353" s="17">
        <v>44304</v>
      </c>
      <c r="B353" s="24" t="s">
        <v>46</v>
      </c>
      <c r="D353" s="22" t="str">
        <f t="shared" si="50"/>
        <v>Sun</v>
      </c>
      <c r="F353" s="24" t="s">
        <v>47</v>
      </c>
      <c r="G353" s="24" t="s">
        <v>48</v>
      </c>
      <c r="H353" s="31">
        <v>6</v>
      </c>
      <c r="I353" s="53" t="s">
        <v>58</v>
      </c>
      <c r="J353" s="26"/>
      <c r="K353" s="58">
        <v>-5.5</v>
      </c>
      <c r="L353" s="27">
        <v>5.42</v>
      </c>
      <c r="M353" s="27"/>
      <c r="N353" s="27"/>
      <c r="O353" s="27"/>
      <c r="P353" s="27"/>
      <c r="Q353" s="27"/>
      <c r="R353" s="23">
        <v>1.9</v>
      </c>
      <c r="S353" s="26" t="s">
        <v>50</v>
      </c>
      <c r="T353" s="27">
        <f t="shared" si="45"/>
        <v>10.3</v>
      </c>
      <c r="U353" s="27">
        <f t="shared" si="46"/>
        <v>4.8800000000000008</v>
      </c>
      <c r="V353" s="27">
        <f t="shared" si="51"/>
        <v>292.24455459000006</v>
      </c>
      <c r="W353" s="27">
        <f t="shared" si="52"/>
        <v>2035.6954454100005</v>
      </c>
      <c r="X353" s="35">
        <f t="shared" si="47"/>
        <v>0.1435600572025352</v>
      </c>
      <c r="Y353" s="34">
        <f t="shared" si="48"/>
        <v>2.9224455459000005</v>
      </c>
      <c r="Z353" s="28">
        <f t="shared" si="49"/>
        <v>29224.455459000008</v>
      </c>
      <c r="AA353" s="24" t="s">
        <v>50</v>
      </c>
    </row>
    <row r="354" spans="1:27" x14ac:dyDescent="0.2">
      <c r="A354" s="17">
        <v>44311</v>
      </c>
      <c r="B354" s="24" t="s">
        <v>46</v>
      </c>
      <c r="D354" s="22" t="str">
        <f t="shared" si="50"/>
        <v>Sun</v>
      </c>
      <c r="F354" s="24" t="s">
        <v>47</v>
      </c>
      <c r="G354" s="24" t="s">
        <v>48</v>
      </c>
      <c r="H354" s="31">
        <v>7</v>
      </c>
      <c r="I354" s="24" t="s">
        <v>67</v>
      </c>
      <c r="J354" s="26"/>
      <c r="K354" s="58">
        <v>5.5</v>
      </c>
      <c r="L354" s="27">
        <v>3.05</v>
      </c>
      <c r="M354" s="27"/>
      <c r="N354" s="27"/>
      <c r="O354" s="27"/>
      <c r="P354" s="27"/>
      <c r="Q354" s="27"/>
      <c r="R354" s="22">
        <v>1.94</v>
      </c>
      <c r="S354" s="26" t="s">
        <v>53</v>
      </c>
      <c r="T354" s="27" t="str">
        <f t="shared" si="45"/>
        <v>0.00</v>
      </c>
      <c r="U354" s="27">
        <f t="shared" si="46"/>
        <v>-3.05</v>
      </c>
      <c r="V354" s="27">
        <f t="shared" si="51"/>
        <v>289.19455459000005</v>
      </c>
      <c r="W354" s="27">
        <f t="shared" si="52"/>
        <v>2038.7454454100005</v>
      </c>
      <c r="X354" s="35">
        <f t="shared" si="47"/>
        <v>0.14184927070767375</v>
      </c>
      <c r="Y354" s="34">
        <f t="shared" si="48"/>
        <v>2.8919455459000005</v>
      </c>
      <c r="Z354" s="28">
        <f t="shared" si="49"/>
        <v>28919.455459000004</v>
      </c>
      <c r="AA354" s="24" t="s">
        <v>53</v>
      </c>
    </row>
    <row r="355" spans="1:27" x14ac:dyDescent="0.2">
      <c r="A355" s="17">
        <v>44315</v>
      </c>
      <c r="B355" s="24" t="s">
        <v>46</v>
      </c>
      <c r="D355" s="22" t="str">
        <f t="shared" si="50"/>
        <v>Thu</v>
      </c>
      <c r="F355" s="24" t="s">
        <v>47</v>
      </c>
      <c r="G355" s="24" t="s">
        <v>48</v>
      </c>
      <c r="H355" s="31">
        <v>8</v>
      </c>
      <c r="I355" s="53" t="s">
        <v>59</v>
      </c>
      <c r="J355" s="26"/>
      <c r="K355" s="58">
        <v>-3.5</v>
      </c>
      <c r="L355" s="27">
        <v>2.89</v>
      </c>
      <c r="M355" s="27"/>
      <c r="N355" s="27"/>
      <c r="O355" s="27"/>
      <c r="P355" s="27"/>
      <c r="Q355" s="27"/>
      <c r="R355" s="23">
        <v>1.9</v>
      </c>
      <c r="S355" s="26" t="s">
        <v>50</v>
      </c>
      <c r="T355" s="27">
        <f t="shared" si="45"/>
        <v>5.49</v>
      </c>
      <c r="U355" s="27">
        <f t="shared" si="46"/>
        <v>2.6</v>
      </c>
      <c r="V355" s="27">
        <f t="shared" si="51"/>
        <v>291.79455459000008</v>
      </c>
      <c r="W355" s="27">
        <f t="shared" si="52"/>
        <v>2041.6354454100006</v>
      </c>
      <c r="X355" s="35">
        <f t="shared" si="47"/>
        <v>0.14292196740902585</v>
      </c>
      <c r="Y355" s="34">
        <f t="shared" si="48"/>
        <v>2.9179455459000008</v>
      </c>
      <c r="Z355" s="28">
        <f t="shared" si="49"/>
        <v>29179.455459000008</v>
      </c>
      <c r="AA355" s="24" t="s">
        <v>50</v>
      </c>
    </row>
    <row r="356" spans="1:27" x14ac:dyDescent="0.2">
      <c r="A356" s="17">
        <v>44318</v>
      </c>
      <c r="B356" s="24" t="s">
        <v>46</v>
      </c>
      <c r="D356" s="22" t="str">
        <f t="shared" si="50"/>
        <v>Sun</v>
      </c>
      <c r="F356" s="24" t="s">
        <v>47</v>
      </c>
      <c r="G356" s="24" t="s">
        <v>48</v>
      </c>
      <c r="H356" s="31">
        <v>8</v>
      </c>
      <c r="I356" s="53" t="s">
        <v>58</v>
      </c>
      <c r="J356" s="26"/>
      <c r="K356" s="58">
        <v>4.5</v>
      </c>
      <c r="L356" s="27">
        <v>4.55</v>
      </c>
      <c r="M356" s="27"/>
      <c r="N356" s="27"/>
      <c r="O356" s="27"/>
      <c r="P356" s="27"/>
      <c r="Q356" s="27"/>
      <c r="R356" s="23">
        <v>1.9</v>
      </c>
      <c r="S356" s="26" t="s">
        <v>50</v>
      </c>
      <c r="T356" s="27">
        <f t="shared" si="45"/>
        <v>8.65</v>
      </c>
      <c r="U356" s="27">
        <f t="shared" si="46"/>
        <v>4.1000000000000005</v>
      </c>
      <c r="V356" s="27">
        <f t="shared" si="51"/>
        <v>295.8945545900001</v>
      </c>
      <c r="W356" s="27">
        <f t="shared" si="52"/>
        <v>2046.1854454100005</v>
      </c>
      <c r="X356" s="35">
        <f t="shared" si="47"/>
        <v>0.14460788744918024</v>
      </c>
      <c r="Y356" s="34">
        <f t="shared" si="48"/>
        <v>2.9589455459000011</v>
      </c>
      <c r="Z356" s="28">
        <f t="shared" si="49"/>
        <v>29589.455459000012</v>
      </c>
      <c r="AA356" s="24" t="s">
        <v>50</v>
      </c>
    </row>
    <row r="357" spans="1:27" x14ac:dyDescent="0.2">
      <c r="A357" s="17">
        <v>44322</v>
      </c>
      <c r="B357" s="24" t="s">
        <v>46</v>
      </c>
      <c r="D357" s="22" t="str">
        <f t="shared" si="50"/>
        <v>Thu</v>
      </c>
      <c r="F357" s="24" t="s">
        <v>47</v>
      </c>
      <c r="G357" s="24" t="s">
        <v>48</v>
      </c>
      <c r="H357" s="31">
        <v>9</v>
      </c>
      <c r="I357" s="24" t="s">
        <v>59</v>
      </c>
      <c r="J357" s="26"/>
      <c r="K357" s="58">
        <v>7.5</v>
      </c>
      <c r="L357" s="27">
        <v>6.43</v>
      </c>
      <c r="M357" s="27"/>
      <c r="N357" s="27"/>
      <c r="O357" s="27"/>
      <c r="P357" s="27"/>
      <c r="Q357" s="27"/>
      <c r="R357" s="22">
        <v>1.95</v>
      </c>
      <c r="S357" s="26" t="s">
        <v>53</v>
      </c>
      <c r="T357" s="27" t="str">
        <f t="shared" si="45"/>
        <v>0.00</v>
      </c>
      <c r="U357" s="27">
        <f t="shared" si="46"/>
        <v>-6.43</v>
      </c>
      <c r="V357" s="27">
        <f t="shared" si="51"/>
        <v>289.46455459000009</v>
      </c>
      <c r="W357" s="27">
        <f t="shared" si="52"/>
        <v>2052.6154454100006</v>
      </c>
      <c r="X357" s="35">
        <f t="shared" si="47"/>
        <v>0.14102230168699761</v>
      </c>
      <c r="Y357" s="34">
        <f t="shared" si="48"/>
        <v>2.8946455459000009</v>
      </c>
      <c r="Z357" s="28">
        <f t="shared" si="49"/>
        <v>28946.455459000008</v>
      </c>
      <c r="AA357" s="24" t="s">
        <v>53</v>
      </c>
    </row>
    <row r="358" spans="1:27" x14ac:dyDescent="0.2">
      <c r="A358" s="17">
        <v>44323</v>
      </c>
      <c r="B358" s="24" t="s">
        <v>46</v>
      </c>
      <c r="D358" s="22" t="str">
        <f t="shared" si="50"/>
        <v>Fri</v>
      </c>
      <c r="F358" s="24" t="s">
        <v>47</v>
      </c>
      <c r="G358" s="24" t="s">
        <v>48</v>
      </c>
      <c r="H358" s="31">
        <v>9</v>
      </c>
      <c r="I358" s="53" t="s">
        <v>52</v>
      </c>
      <c r="J358" s="26"/>
      <c r="K358" s="58">
        <v>-3.5</v>
      </c>
      <c r="L358" s="27">
        <v>2.38</v>
      </c>
      <c r="M358" s="27"/>
      <c r="N358" s="27"/>
      <c r="O358" s="27"/>
      <c r="P358" s="27"/>
      <c r="Q358" s="27"/>
      <c r="R358" s="23">
        <v>1.9</v>
      </c>
      <c r="S358" s="26" t="s">
        <v>50</v>
      </c>
      <c r="T358" s="27">
        <f t="shared" si="45"/>
        <v>4.5199999999999996</v>
      </c>
      <c r="U358" s="27">
        <f t="shared" si="46"/>
        <v>2.1399999999999997</v>
      </c>
      <c r="V358" s="27">
        <f t="shared" si="51"/>
        <v>291.60455459000008</v>
      </c>
      <c r="W358" s="27">
        <f t="shared" si="52"/>
        <v>2054.9954454100007</v>
      </c>
      <c r="X358" s="35">
        <f t="shared" si="47"/>
        <v>0.14190034106465907</v>
      </c>
      <c r="Y358" s="34">
        <f t="shared" si="48"/>
        <v>2.9160455459000008</v>
      </c>
      <c r="Z358" s="28">
        <f t="shared" si="49"/>
        <v>29160.455459000008</v>
      </c>
      <c r="AA358" s="24" t="s">
        <v>50</v>
      </c>
    </row>
    <row r="359" spans="1:27" x14ac:dyDescent="0.2">
      <c r="A359" s="17">
        <v>44324</v>
      </c>
      <c r="B359" s="24" t="s">
        <v>46</v>
      </c>
      <c r="D359" s="22" t="str">
        <f t="shared" si="50"/>
        <v>Sat</v>
      </c>
      <c r="F359" s="24" t="s">
        <v>47</v>
      </c>
      <c r="G359" s="24" t="s">
        <v>48</v>
      </c>
      <c r="H359" s="31">
        <v>9</v>
      </c>
      <c r="I359" s="24" t="s">
        <v>67</v>
      </c>
      <c r="J359" s="26"/>
      <c r="K359" s="58">
        <v>5.5</v>
      </c>
      <c r="L359" s="27">
        <v>6.54</v>
      </c>
      <c r="M359" s="27"/>
      <c r="N359" s="27"/>
      <c r="O359" s="27"/>
      <c r="P359" s="27"/>
      <c r="Q359" s="27"/>
      <c r="R359" s="23">
        <v>1.9</v>
      </c>
      <c r="S359" s="26" t="s">
        <v>53</v>
      </c>
      <c r="T359" s="27" t="str">
        <f t="shared" si="45"/>
        <v>0.00</v>
      </c>
      <c r="U359" s="27">
        <f t="shared" si="46"/>
        <v>-6.54</v>
      </c>
      <c r="V359" s="27">
        <f t="shared" si="51"/>
        <v>285.06455459000006</v>
      </c>
      <c r="W359" s="27">
        <f t="shared" si="52"/>
        <v>2061.5354454100006</v>
      </c>
      <c r="X359" s="35">
        <f t="shared" si="47"/>
        <v>0.13827778475732494</v>
      </c>
      <c r="Y359" s="34">
        <f t="shared" si="48"/>
        <v>2.8506455459000004</v>
      </c>
      <c r="Z359" s="28">
        <f t="shared" si="49"/>
        <v>28506.455459000004</v>
      </c>
      <c r="AA359" s="24" t="s">
        <v>53</v>
      </c>
    </row>
    <row r="360" spans="1:27" x14ac:dyDescent="0.2">
      <c r="A360" s="17">
        <v>44324</v>
      </c>
      <c r="B360" s="24" t="s">
        <v>46</v>
      </c>
      <c r="D360" s="22" t="str">
        <f t="shared" si="50"/>
        <v>Sat</v>
      </c>
      <c r="F360" s="24" t="s">
        <v>47</v>
      </c>
      <c r="G360" s="24" t="s">
        <v>48</v>
      </c>
      <c r="H360" s="31">
        <v>9</v>
      </c>
      <c r="I360" s="24" t="s">
        <v>58</v>
      </c>
      <c r="J360" s="26"/>
      <c r="K360" s="58">
        <v>-4.5</v>
      </c>
      <c r="L360" s="27">
        <v>6.03</v>
      </c>
      <c r="M360" s="27"/>
      <c r="N360" s="27"/>
      <c r="O360" s="27"/>
      <c r="P360" s="27"/>
      <c r="Q360" s="27"/>
      <c r="R360" s="23">
        <v>1.9</v>
      </c>
      <c r="S360" s="26" t="s">
        <v>53</v>
      </c>
      <c r="T360" s="27" t="str">
        <f t="shared" si="45"/>
        <v>0.00</v>
      </c>
      <c r="U360" s="27">
        <f t="shared" si="46"/>
        <v>-6.03</v>
      </c>
      <c r="V360" s="27">
        <f t="shared" si="51"/>
        <v>279.03455459000008</v>
      </c>
      <c r="W360" s="27">
        <f t="shared" si="52"/>
        <v>2067.5654454100008</v>
      </c>
      <c r="X360" s="35">
        <f t="shared" si="47"/>
        <v>0.13495802766942991</v>
      </c>
      <c r="Y360" s="34">
        <f t="shared" si="48"/>
        <v>2.7903455459000011</v>
      </c>
      <c r="Z360" s="28">
        <f t="shared" si="49"/>
        <v>27903.455459000008</v>
      </c>
      <c r="AA360" s="24" t="s">
        <v>53</v>
      </c>
    </row>
    <row r="361" spans="1:27" x14ac:dyDescent="0.2">
      <c r="A361" s="17">
        <v>44330</v>
      </c>
      <c r="B361" s="24" t="s">
        <v>46</v>
      </c>
      <c r="D361" s="22" t="str">
        <f t="shared" si="50"/>
        <v>Fri</v>
      </c>
      <c r="F361" s="24" t="s">
        <v>47</v>
      </c>
      <c r="G361" s="24" t="s">
        <v>48</v>
      </c>
      <c r="H361" s="31">
        <v>10</v>
      </c>
      <c r="I361" s="53" t="s">
        <v>67</v>
      </c>
      <c r="J361" s="26"/>
      <c r="K361" s="58">
        <v>5.5</v>
      </c>
      <c r="L361" s="27">
        <v>5.89</v>
      </c>
      <c r="M361" s="27"/>
      <c r="N361" s="27"/>
      <c r="O361" s="27"/>
      <c r="P361" s="27"/>
      <c r="Q361" s="27"/>
      <c r="R361" s="23">
        <v>1.9</v>
      </c>
      <c r="S361" s="26" t="s">
        <v>50</v>
      </c>
      <c r="T361" s="27">
        <f t="shared" si="45"/>
        <v>11.19</v>
      </c>
      <c r="U361" s="27">
        <f t="shared" si="46"/>
        <v>5.3</v>
      </c>
      <c r="V361" s="27">
        <f t="shared" si="51"/>
        <v>284.3345545900001</v>
      </c>
      <c r="W361" s="27">
        <f t="shared" si="52"/>
        <v>2073.4554454100007</v>
      </c>
      <c r="X361" s="35">
        <f t="shared" si="47"/>
        <v>0.1371307761733826</v>
      </c>
      <c r="Y361" s="34">
        <f t="shared" si="48"/>
        <v>2.843345545900001</v>
      </c>
      <c r="Z361" s="28">
        <f t="shared" si="49"/>
        <v>28433.455459000008</v>
      </c>
      <c r="AA361" s="24" t="s">
        <v>50</v>
      </c>
    </row>
    <row r="362" spans="1:27" x14ac:dyDescent="0.2">
      <c r="A362" s="17">
        <v>44331</v>
      </c>
      <c r="B362" s="24" t="s">
        <v>46</v>
      </c>
      <c r="D362" s="22" t="str">
        <f t="shared" si="50"/>
        <v>Sat</v>
      </c>
      <c r="F362" s="24" t="s">
        <v>47</v>
      </c>
      <c r="G362" s="24" t="s">
        <v>48</v>
      </c>
      <c r="H362" s="31">
        <v>10</v>
      </c>
      <c r="I362" s="24" t="s">
        <v>63</v>
      </c>
      <c r="J362" s="26"/>
      <c r="K362" s="58">
        <v>8</v>
      </c>
      <c r="L362" s="27">
        <v>10.199999999999999</v>
      </c>
      <c r="M362" s="27"/>
      <c r="N362" s="27"/>
      <c r="O362" s="27"/>
      <c r="P362" s="27"/>
      <c r="Q362" s="27"/>
      <c r="R362" s="23">
        <v>1.9</v>
      </c>
      <c r="S362" s="26" t="s">
        <v>53</v>
      </c>
      <c r="T362" s="27" t="str">
        <f t="shared" si="45"/>
        <v>0.00</v>
      </c>
      <c r="U362" s="27">
        <f t="shared" si="46"/>
        <v>-10.199999999999999</v>
      </c>
      <c r="V362" s="27">
        <f t="shared" si="51"/>
        <v>274.13455459000011</v>
      </c>
      <c r="W362" s="27">
        <f t="shared" si="52"/>
        <v>2083.6554454100005</v>
      </c>
      <c r="X362" s="35">
        <f t="shared" si="47"/>
        <v>0.1315642445558261</v>
      </c>
      <c r="Y362" s="34">
        <f t="shared" si="48"/>
        <v>2.7413455459000011</v>
      </c>
      <c r="Z362" s="28">
        <f t="shared" si="49"/>
        <v>27413.455459000012</v>
      </c>
      <c r="AA362" s="24" t="s">
        <v>53</v>
      </c>
    </row>
    <row r="363" spans="1:27" x14ac:dyDescent="0.2">
      <c r="A363" s="17">
        <v>44332</v>
      </c>
      <c r="B363" s="24" t="s">
        <v>46</v>
      </c>
      <c r="D363" s="22" t="str">
        <f t="shared" si="50"/>
        <v>Sun</v>
      </c>
      <c r="F363" s="24" t="s">
        <v>47</v>
      </c>
      <c r="G363" s="24" t="s">
        <v>48</v>
      </c>
      <c r="H363" s="31">
        <v>10</v>
      </c>
      <c r="I363" s="24" t="s">
        <v>61</v>
      </c>
      <c r="J363" s="26"/>
      <c r="K363" s="58">
        <v>7.5</v>
      </c>
      <c r="L363" s="27">
        <v>2.35</v>
      </c>
      <c r="M363" s="27"/>
      <c r="N363" s="27"/>
      <c r="O363" s="27"/>
      <c r="P363" s="27"/>
      <c r="Q363" s="27"/>
      <c r="R363" s="22">
        <v>1.95</v>
      </c>
      <c r="S363" s="26" t="s">
        <v>53</v>
      </c>
      <c r="T363" s="27" t="str">
        <f t="shared" si="45"/>
        <v>0.00</v>
      </c>
      <c r="U363" s="27">
        <f t="shared" si="46"/>
        <v>-2.35</v>
      </c>
      <c r="V363" s="27">
        <f t="shared" si="51"/>
        <v>271.78455459000008</v>
      </c>
      <c r="W363" s="27">
        <f t="shared" si="52"/>
        <v>2086.0054454100004</v>
      </c>
      <c r="X363" s="35">
        <f t="shared" si="47"/>
        <v>0.13028947512482708</v>
      </c>
      <c r="Y363" s="34">
        <f t="shared" si="48"/>
        <v>2.7178455459000008</v>
      </c>
      <c r="Z363" s="28">
        <f t="shared" si="49"/>
        <v>27178.455459000008</v>
      </c>
      <c r="AA363" s="24" t="s">
        <v>53</v>
      </c>
    </row>
    <row r="364" spans="1:27" x14ac:dyDescent="0.2">
      <c r="A364" s="17">
        <v>44336</v>
      </c>
      <c r="B364" s="24" t="s">
        <v>46</v>
      </c>
      <c r="D364" s="22" t="str">
        <f t="shared" si="50"/>
        <v>Thu</v>
      </c>
      <c r="F364" s="24" t="s">
        <v>47</v>
      </c>
      <c r="G364" s="24" t="s">
        <v>48</v>
      </c>
      <c r="H364" s="31">
        <v>11</v>
      </c>
      <c r="I364" s="53" t="s">
        <v>58</v>
      </c>
      <c r="J364" s="26"/>
      <c r="K364" s="58">
        <v>-4.5</v>
      </c>
      <c r="L364" s="27">
        <v>2.65</v>
      </c>
      <c r="M364" s="27"/>
      <c r="N364" s="27"/>
      <c r="O364" s="27"/>
      <c r="P364" s="27"/>
      <c r="Q364" s="27"/>
      <c r="R364" s="23">
        <v>1.9</v>
      </c>
      <c r="S364" s="26" t="s">
        <v>50</v>
      </c>
      <c r="T364" s="27">
        <f t="shared" si="45"/>
        <v>5.04</v>
      </c>
      <c r="U364" s="27">
        <f t="shared" si="46"/>
        <v>2.39</v>
      </c>
      <c r="V364" s="27">
        <f t="shared" si="51"/>
        <v>274.17455459000007</v>
      </c>
      <c r="W364" s="27">
        <f t="shared" si="52"/>
        <v>2088.6554454100005</v>
      </c>
      <c r="X364" s="35">
        <f t="shared" si="47"/>
        <v>0.13126844601991303</v>
      </c>
      <c r="Y364" s="34">
        <f t="shared" si="48"/>
        <v>2.7417455459000006</v>
      </c>
      <c r="Z364" s="28">
        <f t="shared" si="49"/>
        <v>27417.455459000008</v>
      </c>
      <c r="AA364" s="24" t="s">
        <v>50</v>
      </c>
    </row>
    <row r="365" spans="1:27" x14ac:dyDescent="0.2">
      <c r="A365" s="17">
        <v>44337</v>
      </c>
      <c r="B365" s="24" t="s">
        <v>46</v>
      </c>
      <c r="D365" s="22" t="str">
        <f t="shared" si="50"/>
        <v>Fri</v>
      </c>
      <c r="F365" s="24" t="s">
        <v>47</v>
      </c>
      <c r="G365" s="24" t="s">
        <v>48</v>
      </c>
      <c r="H365" s="31">
        <v>11</v>
      </c>
      <c r="I365" s="53" t="s">
        <v>67</v>
      </c>
      <c r="J365" s="26"/>
      <c r="K365" s="58">
        <v>5.5</v>
      </c>
      <c r="L365" s="27">
        <v>2.2200000000000002</v>
      </c>
      <c r="M365" s="27"/>
      <c r="N365" s="27"/>
      <c r="O365" s="27"/>
      <c r="P365" s="27"/>
      <c r="Q365" s="27"/>
      <c r="R365" s="23">
        <v>1.9</v>
      </c>
      <c r="S365" s="26" t="s">
        <v>50</v>
      </c>
      <c r="T365" s="27">
        <f t="shared" si="45"/>
        <v>4.22</v>
      </c>
      <c r="U365" s="27">
        <f t="shared" si="46"/>
        <v>1.9999999999999996</v>
      </c>
      <c r="V365" s="27">
        <f t="shared" si="51"/>
        <v>276.17455459000007</v>
      </c>
      <c r="W365" s="27">
        <f t="shared" si="52"/>
        <v>2090.8754454100003</v>
      </c>
      <c r="X365" s="35">
        <f t="shared" si="47"/>
        <v>0.13208560806253331</v>
      </c>
      <c r="Y365" s="34">
        <f t="shared" si="48"/>
        <v>2.7617455459000007</v>
      </c>
      <c r="Z365" s="28">
        <f t="shared" si="49"/>
        <v>27617.455459000008</v>
      </c>
      <c r="AA365" s="24" t="s">
        <v>50</v>
      </c>
    </row>
    <row r="366" spans="1:27" x14ac:dyDescent="0.2">
      <c r="A366" s="17">
        <v>44339</v>
      </c>
      <c r="B366" s="24" t="s">
        <v>46</v>
      </c>
      <c r="D366" s="22" t="str">
        <f t="shared" si="50"/>
        <v>Sun</v>
      </c>
      <c r="F366" s="24" t="s">
        <v>47</v>
      </c>
      <c r="G366" s="24" t="s">
        <v>48</v>
      </c>
      <c r="H366" s="31">
        <v>11</v>
      </c>
      <c r="I366" s="53" t="s">
        <v>57</v>
      </c>
      <c r="J366" s="26"/>
      <c r="K366" s="58">
        <v>-8.5</v>
      </c>
      <c r="L366" s="27">
        <v>3.31</v>
      </c>
      <c r="M366" s="27"/>
      <c r="N366" s="27"/>
      <c r="O366" s="27"/>
      <c r="P366" s="27"/>
      <c r="Q366" s="27"/>
      <c r="R366" s="22">
        <v>1.91</v>
      </c>
      <c r="S366" s="26" t="s">
        <v>50</v>
      </c>
      <c r="T366" s="27">
        <f t="shared" si="45"/>
        <v>6.32</v>
      </c>
      <c r="U366" s="27">
        <f t="shared" si="46"/>
        <v>3.0100000000000002</v>
      </c>
      <c r="V366" s="27">
        <f t="shared" si="51"/>
        <v>279.18455459000006</v>
      </c>
      <c r="W366" s="27">
        <f t="shared" si="52"/>
        <v>2094.1854454100003</v>
      </c>
      <c r="X366" s="35">
        <f t="shared" si="47"/>
        <v>0.13331415095158453</v>
      </c>
      <c r="Y366" s="34">
        <f t="shared" si="48"/>
        <v>2.7918455459000007</v>
      </c>
      <c r="Z366" s="28">
        <f t="shared" si="49"/>
        <v>27918.455459000004</v>
      </c>
      <c r="AA366" s="24" t="s">
        <v>50</v>
      </c>
    </row>
    <row r="367" spans="1:27" x14ac:dyDescent="0.2">
      <c r="A367" s="17">
        <v>44339</v>
      </c>
      <c r="B367" s="24" t="s">
        <v>46</v>
      </c>
      <c r="D367" s="22" t="str">
        <f t="shared" si="50"/>
        <v>Sun</v>
      </c>
      <c r="F367" s="24" t="s">
        <v>47</v>
      </c>
      <c r="G367" s="24" t="s">
        <v>48</v>
      </c>
      <c r="H367" s="31">
        <v>11</v>
      </c>
      <c r="I367" s="53" t="s">
        <v>51</v>
      </c>
      <c r="J367" s="26"/>
      <c r="K367" s="58">
        <v>5.5</v>
      </c>
      <c r="L367" s="27">
        <v>5.28</v>
      </c>
      <c r="M367" s="27"/>
      <c r="N367" s="27"/>
      <c r="O367" s="27"/>
      <c r="P367" s="27"/>
      <c r="Q367" s="27"/>
      <c r="R367" s="23">
        <v>1.9</v>
      </c>
      <c r="S367" s="26" t="s">
        <v>50</v>
      </c>
      <c r="T367" s="27">
        <f t="shared" si="45"/>
        <v>10.029999999999999</v>
      </c>
      <c r="U367" s="27">
        <f t="shared" si="46"/>
        <v>4.7499999999999991</v>
      </c>
      <c r="V367" s="27">
        <f t="shared" si="51"/>
        <v>283.93455459000006</v>
      </c>
      <c r="W367" s="27">
        <f t="shared" si="52"/>
        <v>2099.4654454100005</v>
      </c>
      <c r="X367" s="35">
        <f t="shared" si="47"/>
        <v>0.1352413564180148</v>
      </c>
      <c r="Y367" s="34">
        <f t="shared" si="48"/>
        <v>2.8393455459000005</v>
      </c>
      <c r="Z367" s="28">
        <f t="shared" si="49"/>
        <v>28393.455459000004</v>
      </c>
      <c r="AA367" s="24" t="s">
        <v>50</v>
      </c>
    </row>
    <row r="368" spans="1:27" x14ac:dyDescent="0.2">
      <c r="A368" s="17">
        <v>44344</v>
      </c>
      <c r="B368" s="24" t="s">
        <v>46</v>
      </c>
      <c r="D368" s="22" t="str">
        <f t="shared" si="50"/>
        <v>Fri</v>
      </c>
      <c r="F368" s="24" t="s">
        <v>47</v>
      </c>
      <c r="G368" s="24" t="s">
        <v>48</v>
      </c>
      <c r="H368" s="31">
        <v>12</v>
      </c>
      <c r="I368" s="53" t="s">
        <v>58</v>
      </c>
      <c r="J368" s="26"/>
      <c r="K368" s="23" t="s">
        <v>69</v>
      </c>
      <c r="L368" s="27">
        <v>8.1999999999999993</v>
      </c>
      <c r="M368" s="27"/>
      <c r="N368" s="27"/>
      <c r="O368" s="27"/>
      <c r="P368" s="27"/>
      <c r="Q368" s="27"/>
      <c r="R368" s="22">
        <v>1.95</v>
      </c>
      <c r="S368" s="26" t="s">
        <v>50</v>
      </c>
      <c r="T368" s="27">
        <f t="shared" si="45"/>
        <v>15.99</v>
      </c>
      <c r="U368" s="27">
        <f t="shared" si="46"/>
        <v>7.7900000000000009</v>
      </c>
      <c r="V368" s="27">
        <f t="shared" si="51"/>
        <v>291.72455459000008</v>
      </c>
      <c r="W368" s="27">
        <f t="shared" si="52"/>
        <v>2107.6654454100003</v>
      </c>
      <c r="X368" s="35">
        <f t="shared" si="47"/>
        <v>0.13841122424116578</v>
      </c>
      <c r="Y368" s="34">
        <f t="shared" si="48"/>
        <v>2.9172455459000006</v>
      </c>
      <c r="Z368" s="28">
        <f t="shared" si="49"/>
        <v>29172.455459000008</v>
      </c>
      <c r="AA368" s="24" t="s">
        <v>50</v>
      </c>
    </row>
    <row r="369" spans="1:27" x14ac:dyDescent="0.2">
      <c r="A369" s="17">
        <v>44344</v>
      </c>
      <c r="B369" s="24" t="s">
        <v>46</v>
      </c>
      <c r="D369" s="22" t="str">
        <f t="shared" si="50"/>
        <v>Fri</v>
      </c>
      <c r="F369" s="24" t="s">
        <v>47</v>
      </c>
      <c r="G369" s="24" t="s">
        <v>48</v>
      </c>
      <c r="H369" s="31">
        <v>12</v>
      </c>
      <c r="I369" s="24" t="s">
        <v>60</v>
      </c>
      <c r="J369" s="26"/>
      <c r="K369" s="58">
        <v>5.5</v>
      </c>
      <c r="L369" s="27">
        <v>2.82</v>
      </c>
      <c r="M369" s="27"/>
      <c r="N369" s="27"/>
      <c r="O369" s="27"/>
      <c r="P369" s="27"/>
      <c r="Q369" s="27"/>
      <c r="R369" s="23">
        <v>2</v>
      </c>
      <c r="S369" s="26" t="s">
        <v>53</v>
      </c>
      <c r="T369" s="27" t="str">
        <f t="shared" si="45"/>
        <v>0.00</v>
      </c>
      <c r="U369" s="27">
        <f t="shared" si="46"/>
        <v>-2.82</v>
      </c>
      <c r="V369" s="27">
        <f t="shared" si="51"/>
        <v>288.90455459000009</v>
      </c>
      <c r="W369" s="27">
        <f t="shared" si="52"/>
        <v>2110.4854454100005</v>
      </c>
      <c r="X369" s="35">
        <f t="shared" si="47"/>
        <v>0.13689009569733143</v>
      </c>
      <c r="Y369" s="34">
        <f t="shared" si="48"/>
        <v>2.8890455459000011</v>
      </c>
      <c r="Z369" s="28">
        <f t="shared" si="49"/>
        <v>28890.455459000008</v>
      </c>
      <c r="AA369" s="24" t="s">
        <v>53</v>
      </c>
    </row>
    <row r="370" spans="1:27" x14ac:dyDescent="0.2">
      <c r="A370" s="17">
        <v>44345</v>
      </c>
      <c r="B370" s="24" t="s">
        <v>46</v>
      </c>
      <c r="D370" s="22" t="str">
        <f t="shared" si="50"/>
        <v>Sat</v>
      </c>
      <c r="F370" s="24" t="s">
        <v>47</v>
      </c>
      <c r="G370" s="24" t="s">
        <v>48</v>
      </c>
      <c r="H370" s="31">
        <v>12</v>
      </c>
      <c r="I370" s="24" t="s">
        <v>52</v>
      </c>
      <c r="J370" s="26"/>
      <c r="K370" s="58">
        <v>2.5</v>
      </c>
      <c r="L370" s="27">
        <v>7.98</v>
      </c>
      <c r="M370" s="27"/>
      <c r="N370" s="27"/>
      <c r="O370" s="27"/>
      <c r="P370" s="27"/>
      <c r="Q370" s="27"/>
      <c r="R370" s="23">
        <v>1.9</v>
      </c>
      <c r="S370" s="26" t="s">
        <v>53</v>
      </c>
      <c r="T370" s="27" t="str">
        <f t="shared" si="45"/>
        <v>0.00</v>
      </c>
      <c r="U370" s="27">
        <f t="shared" si="46"/>
        <v>-7.98</v>
      </c>
      <c r="V370" s="27">
        <f t="shared" si="51"/>
        <v>280.92455459000007</v>
      </c>
      <c r="W370" s="27">
        <f t="shared" si="52"/>
        <v>2118.4654454100005</v>
      </c>
      <c r="X370" s="35">
        <f t="shared" si="47"/>
        <v>0.13260756987973005</v>
      </c>
      <c r="Y370" s="34">
        <f t="shared" si="48"/>
        <v>2.8092455459000005</v>
      </c>
      <c r="Z370" s="28">
        <f t="shared" si="49"/>
        <v>28092.455459000008</v>
      </c>
      <c r="AA370" s="24" t="s">
        <v>53</v>
      </c>
    </row>
    <row r="371" spans="1:27" x14ac:dyDescent="0.2">
      <c r="A371" s="17">
        <v>44346</v>
      </c>
      <c r="B371" s="24" t="s">
        <v>46</v>
      </c>
      <c r="D371" s="22" t="str">
        <f t="shared" si="50"/>
        <v>Sun</v>
      </c>
      <c r="F371" s="24" t="s">
        <v>47</v>
      </c>
      <c r="G371" s="24" t="s">
        <v>48</v>
      </c>
      <c r="H371" s="31">
        <v>12</v>
      </c>
      <c r="I371" s="53" t="s">
        <v>63</v>
      </c>
      <c r="J371" s="26"/>
      <c r="K371" s="58">
        <v>3.5</v>
      </c>
      <c r="L371" s="27">
        <v>4.08</v>
      </c>
      <c r="M371" s="27"/>
      <c r="N371" s="27"/>
      <c r="O371" s="27"/>
      <c r="P371" s="27"/>
      <c r="Q371" s="27"/>
      <c r="R371" s="22">
        <v>1.95</v>
      </c>
      <c r="S371" s="26" t="s">
        <v>50</v>
      </c>
      <c r="T371" s="27">
        <f t="shared" si="45"/>
        <v>7.96</v>
      </c>
      <c r="U371" s="27">
        <f t="shared" si="46"/>
        <v>3.88</v>
      </c>
      <c r="V371" s="27">
        <f t="shared" si="51"/>
        <v>284.80455459000007</v>
      </c>
      <c r="W371" s="27">
        <f t="shared" si="52"/>
        <v>2122.5454454100004</v>
      </c>
      <c r="X371" s="35">
        <f t="shared" si="47"/>
        <v>0.13418066275371832</v>
      </c>
      <c r="Y371" s="34">
        <f t="shared" si="48"/>
        <v>2.8480455459000007</v>
      </c>
      <c r="Z371" s="28">
        <f t="shared" si="49"/>
        <v>28480.455459000008</v>
      </c>
      <c r="AA371" s="24" t="s">
        <v>50</v>
      </c>
    </row>
    <row r="372" spans="1:27" x14ac:dyDescent="0.2">
      <c r="A372" s="17">
        <v>44358</v>
      </c>
      <c r="B372" s="24" t="s">
        <v>46</v>
      </c>
      <c r="D372" s="22" t="str">
        <f t="shared" si="50"/>
        <v>Fri</v>
      </c>
      <c r="F372" s="24" t="s">
        <v>47</v>
      </c>
      <c r="G372" s="24" t="s">
        <v>48</v>
      </c>
      <c r="H372" s="31">
        <v>14</v>
      </c>
      <c r="I372" s="24" t="s">
        <v>58</v>
      </c>
      <c r="J372" s="26"/>
      <c r="K372" s="58">
        <v>9.5</v>
      </c>
      <c r="L372" s="27">
        <v>3.1</v>
      </c>
      <c r="M372" s="27"/>
      <c r="N372" s="27"/>
      <c r="O372" s="27"/>
      <c r="P372" s="27"/>
      <c r="Q372" s="27"/>
      <c r="R372" s="23">
        <v>1.9</v>
      </c>
      <c r="S372" s="26" t="s">
        <v>53</v>
      </c>
      <c r="T372" s="27" t="str">
        <f t="shared" si="45"/>
        <v>0.00</v>
      </c>
      <c r="U372" s="27">
        <f t="shared" si="46"/>
        <v>-3.1</v>
      </c>
      <c r="V372" s="27">
        <f t="shared" si="51"/>
        <v>281.70455459000004</v>
      </c>
      <c r="W372" s="27">
        <f t="shared" si="52"/>
        <v>2125.6454454100003</v>
      </c>
      <c r="X372" s="35">
        <f t="shared" si="47"/>
        <v>0.13252659572098305</v>
      </c>
      <c r="Y372" s="34">
        <f t="shared" si="48"/>
        <v>2.8170455459000006</v>
      </c>
      <c r="Z372" s="28">
        <f t="shared" si="49"/>
        <v>28170.455459000004</v>
      </c>
      <c r="AA372" s="24" t="s">
        <v>53</v>
      </c>
    </row>
    <row r="373" spans="1:27" x14ac:dyDescent="0.2">
      <c r="A373" s="17">
        <v>44358</v>
      </c>
      <c r="B373" s="24" t="s">
        <v>46</v>
      </c>
      <c r="D373" s="22" t="str">
        <f t="shared" si="50"/>
        <v>Fri</v>
      </c>
      <c r="F373" s="24" t="s">
        <v>47</v>
      </c>
      <c r="G373" s="24" t="s">
        <v>48</v>
      </c>
      <c r="H373" s="31">
        <v>14</v>
      </c>
      <c r="I373" s="53" t="s">
        <v>63</v>
      </c>
      <c r="J373" s="26"/>
      <c r="K373" s="58">
        <v>9.5</v>
      </c>
      <c r="L373" s="27">
        <v>4.25</v>
      </c>
      <c r="M373" s="27"/>
      <c r="N373" s="27"/>
      <c r="O373" s="27"/>
      <c r="P373" s="27"/>
      <c r="Q373" s="27"/>
      <c r="R373" s="23">
        <v>1.9</v>
      </c>
      <c r="S373" s="26" t="s">
        <v>50</v>
      </c>
      <c r="T373" s="27">
        <f t="shared" si="45"/>
        <v>8.08</v>
      </c>
      <c r="U373" s="27">
        <f t="shared" si="46"/>
        <v>3.83</v>
      </c>
      <c r="V373" s="27">
        <f t="shared" si="51"/>
        <v>285.53455459000003</v>
      </c>
      <c r="W373" s="27">
        <f t="shared" si="52"/>
        <v>2129.8954454100003</v>
      </c>
      <c r="X373" s="35">
        <f t="shared" si="47"/>
        <v>0.1340603620733295</v>
      </c>
      <c r="Y373" s="34">
        <f t="shared" si="48"/>
        <v>2.8553455459000001</v>
      </c>
      <c r="Z373" s="28">
        <f t="shared" si="49"/>
        <v>28553.455459000004</v>
      </c>
      <c r="AA373" s="24" t="s">
        <v>50</v>
      </c>
    </row>
    <row r="374" spans="1:27" x14ac:dyDescent="0.2">
      <c r="A374" s="17">
        <v>44380</v>
      </c>
      <c r="B374" s="24" t="s">
        <v>46</v>
      </c>
      <c r="D374" s="22" t="str">
        <f t="shared" si="50"/>
        <v>Sat</v>
      </c>
      <c r="F374" s="24" t="s">
        <v>47</v>
      </c>
      <c r="G374" s="24" t="s">
        <v>48</v>
      </c>
      <c r="H374" s="31">
        <v>16</v>
      </c>
      <c r="I374" s="24" t="s">
        <v>66</v>
      </c>
      <c r="J374" s="26"/>
      <c r="K374" s="58">
        <v>-6.5</v>
      </c>
      <c r="L374" s="27">
        <v>5.59</v>
      </c>
      <c r="M374" s="27"/>
      <c r="N374" s="27"/>
      <c r="O374" s="27"/>
      <c r="P374" s="27"/>
      <c r="Q374" s="27"/>
      <c r="R374" s="23">
        <v>1.9</v>
      </c>
      <c r="S374" s="26" t="s">
        <v>53</v>
      </c>
      <c r="T374" s="27" t="str">
        <f t="shared" si="45"/>
        <v>0.00</v>
      </c>
      <c r="U374" s="27">
        <f t="shared" si="46"/>
        <v>-5.59</v>
      </c>
      <c r="V374" s="27">
        <f t="shared" si="51"/>
        <v>279.94455459000005</v>
      </c>
      <c r="W374" s="27">
        <f t="shared" si="52"/>
        <v>2135.4854454100005</v>
      </c>
      <c r="X374" s="35">
        <f t="shared" si="47"/>
        <v>0.13109176425983665</v>
      </c>
      <c r="Y374" s="34">
        <f t="shared" si="48"/>
        <v>2.7994455459000007</v>
      </c>
      <c r="Z374" s="28">
        <f t="shared" si="49"/>
        <v>27994.455459000004</v>
      </c>
      <c r="AA374" s="24" t="s">
        <v>53</v>
      </c>
    </row>
    <row r="375" spans="1:27" x14ac:dyDescent="0.2">
      <c r="A375" s="17">
        <v>44380</v>
      </c>
      <c r="B375" s="24" t="s">
        <v>46</v>
      </c>
      <c r="D375" s="22" t="str">
        <f t="shared" si="50"/>
        <v>Sat</v>
      </c>
      <c r="F375" s="24" t="s">
        <v>47</v>
      </c>
      <c r="G375" s="24" t="s">
        <v>48</v>
      </c>
      <c r="H375" s="31">
        <v>16</v>
      </c>
      <c r="I375" s="24" t="s">
        <v>58</v>
      </c>
      <c r="J375" s="26"/>
      <c r="K375" s="23" t="s">
        <v>69</v>
      </c>
      <c r="L375" s="27">
        <v>2.1</v>
      </c>
      <c r="M375" s="27"/>
      <c r="N375" s="27"/>
      <c r="O375" s="27"/>
      <c r="P375" s="27"/>
      <c r="Q375" s="27"/>
      <c r="R375" s="22">
        <v>2.35</v>
      </c>
      <c r="S375" s="26" t="s">
        <v>53</v>
      </c>
      <c r="T375" s="27" t="str">
        <f t="shared" si="45"/>
        <v>0.00</v>
      </c>
      <c r="U375" s="27">
        <f t="shared" si="46"/>
        <v>-2.1</v>
      </c>
      <c r="V375" s="27">
        <f t="shared" si="51"/>
        <v>277.84455459000003</v>
      </c>
      <c r="W375" s="27">
        <f t="shared" si="52"/>
        <v>2137.5854454100004</v>
      </c>
      <c r="X375" s="35">
        <f t="shared" si="47"/>
        <v>0.1299805606305052</v>
      </c>
      <c r="Y375" s="34">
        <f t="shared" si="48"/>
        <v>2.7784455459000004</v>
      </c>
      <c r="Z375" s="28">
        <f t="shared" si="49"/>
        <v>27784.455459000004</v>
      </c>
      <c r="AA375" s="24" t="s">
        <v>53</v>
      </c>
    </row>
    <row r="376" spans="1:27" x14ac:dyDescent="0.2">
      <c r="A376" s="17">
        <v>44388</v>
      </c>
      <c r="B376" s="24" t="s">
        <v>46</v>
      </c>
      <c r="D376" s="22" t="str">
        <f t="shared" si="50"/>
        <v>Sun</v>
      </c>
      <c r="F376" s="24" t="s">
        <v>47</v>
      </c>
      <c r="G376" s="24" t="s">
        <v>48</v>
      </c>
      <c r="H376" s="31">
        <v>17</v>
      </c>
      <c r="I376" s="24" t="s">
        <v>61</v>
      </c>
      <c r="J376" s="26"/>
      <c r="K376" s="58">
        <v>7.5</v>
      </c>
      <c r="L376" s="27">
        <v>4.3</v>
      </c>
      <c r="M376" s="27"/>
      <c r="N376" s="27"/>
      <c r="O376" s="27"/>
      <c r="P376" s="27"/>
      <c r="Q376" s="27"/>
      <c r="R376" s="23">
        <v>2</v>
      </c>
      <c r="S376" s="26" t="s">
        <v>53</v>
      </c>
      <c r="T376" s="27" t="str">
        <f t="shared" si="45"/>
        <v>0.00</v>
      </c>
      <c r="U376" s="27">
        <f t="shared" si="46"/>
        <v>-4.3</v>
      </c>
      <c r="V376" s="27">
        <f t="shared" si="51"/>
        <v>273.54455459000002</v>
      </c>
      <c r="W376" s="27">
        <f t="shared" si="52"/>
        <v>2141.8854454100006</v>
      </c>
      <c r="X376" s="35">
        <f t="shared" si="47"/>
        <v>0.12771203762376657</v>
      </c>
      <c r="Y376" s="34">
        <f t="shared" si="48"/>
        <v>2.7354455459000002</v>
      </c>
      <c r="Z376" s="28">
        <f t="shared" si="49"/>
        <v>27354.455459000001</v>
      </c>
      <c r="AA376" s="24" t="s">
        <v>53</v>
      </c>
    </row>
    <row r="377" spans="1:27" x14ac:dyDescent="0.2">
      <c r="A377" s="17">
        <v>44394</v>
      </c>
      <c r="B377" s="24" t="s">
        <v>46</v>
      </c>
      <c r="D377" s="22" t="str">
        <f t="shared" si="50"/>
        <v>Sat</v>
      </c>
      <c r="F377" s="24" t="s">
        <v>47</v>
      </c>
      <c r="G377" s="24" t="s">
        <v>48</v>
      </c>
      <c r="H377" s="31">
        <v>18</v>
      </c>
      <c r="I377" s="53" t="s">
        <v>66</v>
      </c>
      <c r="J377" s="26"/>
      <c r="K377" s="58">
        <v>5.5</v>
      </c>
      <c r="L377" s="27">
        <v>5.7</v>
      </c>
      <c r="M377" s="27"/>
      <c r="N377" s="27"/>
      <c r="O377" s="27"/>
      <c r="P377" s="27"/>
      <c r="Q377" s="27"/>
      <c r="R377" s="23">
        <v>1.9</v>
      </c>
      <c r="S377" s="26" t="s">
        <v>50</v>
      </c>
      <c r="T377" s="27">
        <f t="shared" si="45"/>
        <v>10.83</v>
      </c>
      <c r="U377" s="27">
        <f t="shared" si="46"/>
        <v>5.13</v>
      </c>
      <c r="V377" s="27">
        <f t="shared" si="51"/>
        <v>278.67455459000001</v>
      </c>
      <c r="W377" s="27">
        <f t="shared" si="52"/>
        <v>2147.5854454100004</v>
      </c>
      <c r="X377" s="35">
        <f t="shared" si="47"/>
        <v>0.1297618007169897</v>
      </c>
      <c r="Y377" s="34">
        <f t="shared" si="48"/>
        <v>2.7867455459000001</v>
      </c>
      <c r="Z377" s="28">
        <f t="shared" si="49"/>
        <v>27867.455459000001</v>
      </c>
      <c r="AA377" s="24" t="s">
        <v>50</v>
      </c>
    </row>
    <row r="378" spans="1:27" x14ac:dyDescent="0.2">
      <c r="A378" s="17">
        <v>44395</v>
      </c>
      <c r="B378" s="24" t="s">
        <v>46</v>
      </c>
      <c r="D378" s="22" t="str">
        <f t="shared" si="50"/>
        <v>Sun</v>
      </c>
      <c r="F378" s="24" t="s">
        <v>47</v>
      </c>
      <c r="G378" s="24" t="s">
        <v>48</v>
      </c>
      <c r="H378" s="31">
        <v>18</v>
      </c>
      <c r="I378" s="24" t="s">
        <v>61</v>
      </c>
      <c r="J378" s="26"/>
      <c r="K378" s="58">
        <v>11.5</v>
      </c>
      <c r="L378" s="27">
        <v>2.2000000000000002</v>
      </c>
      <c r="M378" s="27"/>
      <c r="N378" s="27"/>
      <c r="O378" s="27"/>
      <c r="P378" s="27"/>
      <c r="Q378" s="27"/>
      <c r="R378" s="23">
        <v>1.9</v>
      </c>
      <c r="S378" s="26" t="s">
        <v>53</v>
      </c>
      <c r="T378" s="27" t="str">
        <f t="shared" ref="T378:T441" si="53">IF(($AA378="W"),ROUND(($L378*$R378),2),"0.00")</f>
        <v>0.00</v>
      </c>
      <c r="U378" s="27">
        <f t="shared" si="46"/>
        <v>-2.2000000000000002</v>
      </c>
      <c r="V378" s="27">
        <f t="shared" si="51"/>
        <v>276.47455459000003</v>
      </c>
      <c r="W378" s="27">
        <f t="shared" si="52"/>
        <v>2149.7854454100002</v>
      </c>
      <c r="X378" s="35">
        <f t="shared" si="47"/>
        <v>0.12860565001046961</v>
      </c>
      <c r="Y378" s="34">
        <f t="shared" si="48"/>
        <v>2.7647455459000003</v>
      </c>
      <c r="Z378" s="28">
        <f t="shared" si="49"/>
        <v>27647.455459000004</v>
      </c>
      <c r="AA378" s="24" t="s">
        <v>53</v>
      </c>
    </row>
    <row r="379" spans="1:27" x14ac:dyDescent="0.2">
      <c r="A379" s="17">
        <v>44395</v>
      </c>
      <c r="B379" s="24" t="s">
        <v>46</v>
      </c>
      <c r="D379" s="22" t="str">
        <f t="shared" si="50"/>
        <v>Sun</v>
      </c>
      <c r="F379" s="24" t="s">
        <v>47</v>
      </c>
      <c r="G379" s="24" t="s">
        <v>48</v>
      </c>
      <c r="H379" s="31">
        <v>18</v>
      </c>
      <c r="I379" s="53" t="s">
        <v>67</v>
      </c>
      <c r="J379" s="26"/>
      <c r="K379" s="58">
        <v>4</v>
      </c>
      <c r="L379" s="27">
        <v>2.1</v>
      </c>
      <c r="M379" s="27"/>
      <c r="N379" s="27"/>
      <c r="O379" s="27"/>
      <c r="P379" s="27"/>
      <c r="Q379" s="27"/>
      <c r="R379" s="23">
        <v>1.9</v>
      </c>
      <c r="S379" s="26" t="s">
        <v>50</v>
      </c>
      <c r="T379" s="27">
        <f t="shared" si="53"/>
        <v>3.99</v>
      </c>
      <c r="U379" s="27">
        <f t="shared" si="46"/>
        <v>1.8900000000000001</v>
      </c>
      <c r="V379" s="27">
        <f t="shared" si="51"/>
        <v>278.36455459000001</v>
      </c>
      <c r="W379" s="27">
        <f t="shared" si="52"/>
        <v>2151.8854454100001</v>
      </c>
      <c r="X379" s="35">
        <f t="shared" si="47"/>
        <v>0.12935844479256797</v>
      </c>
      <c r="Y379" s="34">
        <f t="shared" si="48"/>
        <v>2.7836455459000002</v>
      </c>
      <c r="Z379" s="28">
        <f t="shared" si="49"/>
        <v>27836.455459000001</v>
      </c>
      <c r="AA379" s="24" t="s">
        <v>50</v>
      </c>
    </row>
    <row r="380" spans="1:27" x14ac:dyDescent="0.2">
      <c r="A380" s="17">
        <v>44402</v>
      </c>
      <c r="B380" s="24" t="s">
        <v>46</v>
      </c>
      <c r="D380" s="22" t="str">
        <f t="shared" si="50"/>
        <v>Sun</v>
      </c>
      <c r="F380" s="24" t="s">
        <v>47</v>
      </c>
      <c r="G380" s="24" t="s">
        <v>48</v>
      </c>
      <c r="H380" s="31">
        <v>19</v>
      </c>
      <c r="I380" s="24" t="s">
        <v>60</v>
      </c>
      <c r="J380" s="26"/>
      <c r="K380" s="22">
        <v>6.5</v>
      </c>
      <c r="L380" s="27">
        <v>5.2</v>
      </c>
      <c r="M380" s="27"/>
      <c r="N380" s="27"/>
      <c r="O380" s="27"/>
      <c r="P380" s="27"/>
      <c r="Q380" s="27"/>
      <c r="R380" s="23">
        <v>1.9</v>
      </c>
      <c r="S380" s="26" t="s">
        <v>53</v>
      </c>
      <c r="T380" s="27" t="str">
        <f t="shared" si="53"/>
        <v>0.00</v>
      </c>
      <c r="U380" s="27">
        <f t="shared" si="46"/>
        <v>-5.2</v>
      </c>
      <c r="V380" s="27">
        <f t="shared" si="51"/>
        <v>273.16455459000002</v>
      </c>
      <c r="W380" s="27">
        <f t="shared" si="52"/>
        <v>2157.0854454099999</v>
      </c>
      <c r="X380" s="35">
        <f t="shared" si="47"/>
        <v>0.12663594535453337</v>
      </c>
      <c r="Y380" s="34">
        <f t="shared" si="48"/>
        <v>2.7316455459000002</v>
      </c>
      <c r="Z380" s="28">
        <f t="shared" si="49"/>
        <v>27316.455459000001</v>
      </c>
      <c r="AA380" s="24" t="s">
        <v>53</v>
      </c>
    </row>
    <row r="381" spans="1:27" x14ac:dyDescent="0.2">
      <c r="A381" s="17">
        <v>44407</v>
      </c>
      <c r="B381" s="24" t="s">
        <v>46</v>
      </c>
      <c r="D381" s="22" t="str">
        <f t="shared" si="50"/>
        <v>Fri</v>
      </c>
      <c r="F381" s="24" t="s">
        <v>47</v>
      </c>
      <c r="G381" s="24" t="s">
        <v>48</v>
      </c>
      <c r="H381" s="39">
        <v>20</v>
      </c>
      <c r="I381" s="54" t="s">
        <v>55</v>
      </c>
      <c r="J381" s="26"/>
      <c r="K381" s="26">
        <v>-1.5</v>
      </c>
      <c r="L381" s="27">
        <v>3.44</v>
      </c>
      <c r="M381" s="27"/>
      <c r="N381" s="27"/>
      <c r="O381" s="27"/>
      <c r="P381" s="27"/>
      <c r="Q381" s="27"/>
      <c r="R381" s="27">
        <v>1.95</v>
      </c>
      <c r="S381" s="26" t="s">
        <v>50</v>
      </c>
      <c r="T381" s="27">
        <f t="shared" si="53"/>
        <v>6.71</v>
      </c>
      <c r="U381" s="27">
        <f t="shared" si="46"/>
        <v>3.27</v>
      </c>
      <c r="V381" s="27">
        <f t="shared" si="51"/>
        <v>276.43455459</v>
      </c>
      <c r="W381" s="27">
        <f t="shared" si="52"/>
        <v>2160.52544541</v>
      </c>
      <c r="X381" s="35">
        <f t="shared" si="47"/>
        <v>0.12794783564214926</v>
      </c>
      <c r="Y381" s="34">
        <f t="shared" si="48"/>
        <v>2.7643455458999999</v>
      </c>
      <c r="Z381" s="28">
        <f t="shared" si="49"/>
        <v>27643.455459000001</v>
      </c>
      <c r="AA381" s="26" t="s">
        <v>50</v>
      </c>
    </row>
    <row r="382" spans="1:27" x14ac:dyDescent="0.2">
      <c r="A382" s="17">
        <v>44413</v>
      </c>
      <c r="B382" s="24" t="s">
        <v>46</v>
      </c>
      <c r="D382" s="22" t="str">
        <f t="shared" si="50"/>
        <v>Thu</v>
      </c>
      <c r="F382" s="24" t="s">
        <v>47</v>
      </c>
      <c r="G382" s="24" t="s">
        <v>48</v>
      </c>
      <c r="H382" s="39">
        <v>21</v>
      </c>
      <c r="I382" s="54" t="s">
        <v>55</v>
      </c>
      <c r="J382" s="26"/>
      <c r="K382" s="26">
        <v>9.5</v>
      </c>
      <c r="L382" s="27">
        <v>5.5</v>
      </c>
      <c r="M382" s="27"/>
      <c r="N382" s="27"/>
      <c r="O382" s="27"/>
      <c r="P382" s="27"/>
      <c r="Q382" s="27"/>
      <c r="R382" s="27">
        <v>1.9</v>
      </c>
      <c r="S382" s="26" t="s">
        <v>50</v>
      </c>
      <c r="T382" s="27">
        <f t="shared" si="53"/>
        <v>10.45</v>
      </c>
      <c r="U382" s="27">
        <f t="shared" si="46"/>
        <v>4.9499999999999993</v>
      </c>
      <c r="V382" s="27">
        <f t="shared" si="51"/>
        <v>281.38455458999999</v>
      </c>
      <c r="W382" s="27">
        <f t="shared" si="52"/>
        <v>2166.02544541</v>
      </c>
      <c r="X382" s="35">
        <f t="shared" si="47"/>
        <v>0.12990824054550182</v>
      </c>
      <c r="Y382" s="34">
        <f t="shared" si="48"/>
        <v>2.8138455459</v>
      </c>
      <c r="Z382" s="28">
        <f t="shared" si="49"/>
        <v>28138.455459000001</v>
      </c>
      <c r="AA382" s="26" t="s">
        <v>50</v>
      </c>
    </row>
    <row r="383" spans="1:27" x14ac:dyDescent="0.2">
      <c r="A383" s="17">
        <v>44416</v>
      </c>
      <c r="B383" s="24" t="s">
        <v>46</v>
      </c>
      <c r="D383" s="22" t="str">
        <f t="shared" si="50"/>
        <v>Sun</v>
      </c>
      <c r="F383" s="24" t="s">
        <v>47</v>
      </c>
      <c r="G383" s="24" t="s">
        <v>48</v>
      </c>
      <c r="H383" s="39">
        <v>21</v>
      </c>
      <c r="I383" s="26" t="s">
        <v>49</v>
      </c>
      <c r="J383" s="26"/>
      <c r="K383" s="26">
        <v>6.5</v>
      </c>
      <c r="L383" s="27">
        <v>6.9</v>
      </c>
      <c r="M383" s="27"/>
      <c r="N383" s="27"/>
      <c r="O383" s="27"/>
      <c r="P383" s="27"/>
      <c r="Q383" s="27"/>
      <c r="R383" s="27">
        <v>1.9</v>
      </c>
      <c r="S383" s="26" t="s">
        <v>53</v>
      </c>
      <c r="T383" s="27" t="str">
        <f t="shared" si="53"/>
        <v>0.00</v>
      </c>
      <c r="U383" s="27">
        <f t="shared" si="46"/>
        <v>-6.9</v>
      </c>
      <c r="V383" s="27">
        <f t="shared" si="51"/>
        <v>274.48455459000002</v>
      </c>
      <c r="W383" s="27">
        <f t="shared" si="52"/>
        <v>2172.9254454100001</v>
      </c>
      <c r="X383" s="35">
        <f t="shared" si="47"/>
        <v>0.12632028179789145</v>
      </c>
      <c r="Y383" s="34">
        <f t="shared" si="48"/>
        <v>2.7448455459000001</v>
      </c>
      <c r="Z383" s="28">
        <f t="shared" si="49"/>
        <v>27448.455459000001</v>
      </c>
      <c r="AA383" s="26" t="s">
        <v>53</v>
      </c>
    </row>
    <row r="384" spans="1:27" x14ac:dyDescent="0.2">
      <c r="A384" s="17">
        <v>44422</v>
      </c>
      <c r="B384" s="24" t="s">
        <v>46</v>
      </c>
      <c r="D384" s="22" t="str">
        <f t="shared" si="50"/>
        <v>Sat</v>
      </c>
      <c r="F384" s="24" t="s">
        <v>47</v>
      </c>
      <c r="G384" s="24" t="s">
        <v>48</v>
      </c>
      <c r="H384" s="39">
        <v>22</v>
      </c>
      <c r="I384" s="26" t="s">
        <v>58</v>
      </c>
      <c r="J384" s="26"/>
      <c r="K384" s="26">
        <v>2.5</v>
      </c>
      <c r="L384" s="27">
        <v>5.9</v>
      </c>
      <c r="M384" s="27"/>
      <c r="N384" s="27"/>
      <c r="O384" s="27"/>
      <c r="P384" s="27"/>
      <c r="Q384" s="27"/>
      <c r="R384" s="27">
        <v>1.8</v>
      </c>
      <c r="S384" s="26" t="s">
        <v>53</v>
      </c>
      <c r="T384" s="27" t="str">
        <f t="shared" si="53"/>
        <v>0.00</v>
      </c>
      <c r="U384" s="27">
        <f t="shared" si="46"/>
        <v>-5.9</v>
      </c>
      <c r="V384" s="27">
        <f t="shared" si="51"/>
        <v>268.58455459000004</v>
      </c>
      <c r="W384" s="27">
        <f t="shared" si="52"/>
        <v>2178.8254454100002</v>
      </c>
      <c r="X384" s="35">
        <f t="shared" si="47"/>
        <v>0.12327034052030689</v>
      </c>
      <c r="Y384" s="34">
        <f t="shared" si="48"/>
        <v>2.6858455459000004</v>
      </c>
      <c r="Z384" s="28">
        <f t="shared" si="49"/>
        <v>26858.455459000004</v>
      </c>
      <c r="AA384" s="26" t="s">
        <v>53</v>
      </c>
    </row>
    <row r="385" spans="1:27" x14ac:dyDescent="0.2">
      <c r="A385" s="17">
        <v>44423</v>
      </c>
      <c r="B385" s="24" t="s">
        <v>46</v>
      </c>
      <c r="D385" s="22" t="str">
        <f t="shared" si="50"/>
        <v>Sun</v>
      </c>
      <c r="F385" s="24" t="s">
        <v>47</v>
      </c>
      <c r="G385" s="24" t="s">
        <v>48</v>
      </c>
      <c r="H385" s="33">
        <v>22</v>
      </c>
      <c r="I385" s="53" t="s">
        <v>63</v>
      </c>
      <c r="K385" s="7">
        <v>6.5</v>
      </c>
      <c r="L385" s="27">
        <v>5.3</v>
      </c>
      <c r="M385" s="27"/>
      <c r="N385" s="27"/>
      <c r="O385" s="27"/>
      <c r="P385" s="27"/>
      <c r="Q385" s="27"/>
      <c r="R385" s="27">
        <v>1.9</v>
      </c>
      <c r="S385" s="26" t="s">
        <v>50</v>
      </c>
      <c r="T385" s="27">
        <f t="shared" si="53"/>
        <v>10.07</v>
      </c>
      <c r="U385" s="27">
        <f t="shared" si="46"/>
        <v>4.7700000000000005</v>
      </c>
      <c r="V385" s="27">
        <f t="shared" si="51"/>
        <v>273.35455459000002</v>
      </c>
      <c r="W385" s="27">
        <f t="shared" si="52"/>
        <v>2184.1254454100003</v>
      </c>
      <c r="X385" s="35">
        <f t="shared" si="47"/>
        <v>0.12515515313667636</v>
      </c>
      <c r="Y385" s="34">
        <f t="shared" si="48"/>
        <v>2.7335455459000002</v>
      </c>
      <c r="Z385" s="28">
        <f t="shared" si="49"/>
        <v>27335.455459000001</v>
      </c>
      <c r="AA385" s="24" t="s">
        <v>50</v>
      </c>
    </row>
    <row r="386" spans="1:27" x14ac:dyDescent="0.2">
      <c r="A386" s="17">
        <v>44430</v>
      </c>
      <c r="B386" s="24" t="s">
        <v>46</v>
      </c>
      <c r="D386" s="22" t="str">
        <f t="shared" si="50"/>
        <v>Sun</v>
      </c>
      <c r="F386" s="24" t="s">
        <v>47</v>
      </c>
      <c r="G386" s="24" t="s">
        <v>48</v>
      </c>
      <c r="H386" s="33">
        <v>23</v>
      </c>
      <c r="I386" s="53" t="s">
        <v>55</v>
      </c>
      <c r="K386" s="24" t="s">
        <v>69</v>
      </c>
      <c r="L386" s="27">
        <v>4.4000000000000004</v>
      </c>
      <c r="M386" s="27"/>
      <c r="N386" s="27"/>
      <c r="O386" s="27"/>
      <c r="P386" s="27"/>
      <c r="Q386" s="27"/>
      <c r="R386" s="27">
        <v>2.0499999999999998</v>
      </c>
      <c r="S386" s="26" t="s">
        <v>50</v>
      </c>
      <c r="T386" s="27">
        <f t="shared" si="53"/>
        <v>9.02</v>
      </c>
      <c r="U386" s="27">
        <f t="shared" si="46"/>
        <v>4.6199999999999992</v>
      </c>
      <c r="V386" s="27">
        <f t="shared" si="51"/>
        <v>277.97455459000003</v>
      </c>
      <c r="W386" s="27">
        <f t="shared" si="52"/>
        <v>2188.5254454100004</v>
      </c>
      <c r="X386" s="35">
        <f t="shared" si="47"/>
        <v>0.12701454085123695</v>
      </c>
      <c r="Y386" s="34">
        <f t="shared" si="48"/>
        <v>2.7797455459000004</v>
      </c>
      <c r="Z386" s="28">
        <f t="shared" si="49"/>
        <v>27797.455459000004</v>
      </c>
      <c r="AA386" s="24" t="s">
        <v>50</v>
      </c>
    </row>
    <row r="387" spans="1:27" x14ac:dyDescent="0.2">
      <c r="A387" s="17">
        <v>44434</v>
      </c>
      <c r="B387" s="24" t="s">
        <v>46</v>
      </c>
      <c r="D387" s="22" t="str">
        <f t="shared" si="50"/>
        <v>Thu</v>
      </c>
      <c r="F387" s="24" t="s">
        <v>47</v>
      </c>
      <c r="G387" s="24" t="s">
        <v>48</v>
      </c>
      <c r="H387" s="33">
        <v>24</v>
      </c>
      <c r="I387" s="53" t="s">
        <v>56</v>
      </c>
      <c r="K387" s="24" t="s">
        <v>69</v>
      </c>
      <c r="L387" s="27">
        <v>3.8</v>
      </c>
      <c r="M387" s="27"/>
      <c r="N387" s="27"/>
      <c r="O387" s="27"/>
      <c r="P387" s="27"/>
      <c r="Q387" s="27"/>
      <c r="R387" s="27">
        <v>1.87</v>
      </c>
      <c r="S387" s="26" t="s">
        <v>50</v>
      </c>
      <c r="T387" s="27">
        <f t="shared" si="53"/>
        <v>7.11</v>
      </c>
      <c r="U387" s="27">
        <f t="shared" ref="U387:U450" si="54">-$L387+T387</f>
        <v>3.3100000000000005</v>
      </c>
      <c r="V387" s="27">
        <f t="shared" si="51"/>
        <v>281.28455459000003</v>
      </c>
      <c r="W387" s="27">
        <f t="shared" si="52"/>
        <v>2192.3254454100006</v>
      </c>
      <c r="X387" s="35">
        <f t="shared" ref="X387:X450" si="55">SUM(V387/W387)</f>
        <v>0.12830419643165489</v>
      </c>
      <c r="Y387" s="34">
        <f t="shared" ref="Y387:Y450" si="56">V387/100</f>
        <v>2.8128455459000001</v>
      </c>
      <c r="Z387" s="28">
        <f t="shared" ref="Z387:Z450" si="57">V387*100</f>
        <v>28128.455459000004</v>
      </c>
      <c r="AA387" s="24" t="s">
        <v>50</v>
      </c>
    </row>
    <row r="388" spans="1:27" x14ac:dyDescent="0.2">
      <c r="A388" s="17">
        <v>44435</v>
      </c>
      <c r="B388" s="24" t="s">
        <v>46</v>
      </c>
      <c r="D388" s="22" t="str">
        <f t="shared" ref="D388:D451" si="58">TEXT(A388,"ddd")</f>
        <v>Fri</v>
      </c>
      <c r="F388" s="24" t="s">
        <v>47</v>
      </c>
      <c r="G388" s="24" t="s">
        <v>48</v>
      </c>
      <c r="H388" s="33">
        <v>24</v>
      </c>
      <c r="I388" s="24" t="s">
        <v>61</v>
      </c>
      <c r="K388" s="7">
        <v>6.5</v>
      </c>
      <c r="L388" s="27">
        <v>4</v>
      </c>
      <c r="M388" s="27"/>
      <c r="N388" s="27"/>
      <c r="O388" s="27"/>
      <c r="P388" s="27"/>
      <c r="Q388" s="27"/>
      <c r="R388" s="27">
        <v>1.91</v>
      </c>
      <c r="S388" s="26" t="s">
        <v>53</v>
      </c>
      <c r="T388" s="27" t="str">
        <f t="shared" si="53"/>
        <v>0.00</v>
      </c>
      <c r="U388" s="27">
        <f t="shared" si="54"/>
        <v>-4</v>
      </c>
      <c r="V388" s="27">
        <f t="shared" ref="V388:V451" si="59">V387+U388</f>
        <v>277.28455459000003</v>
      </c>
      <c r="W388" s="27">
        <f t="shared" ref="W388:W451" si="60">W387+L388</f>
        <v>2196.3254454100006</v>
      </c>
      <c r="X388" s="35">
        <f t="shared" si="55"/>
        <v>0.12624930206472099</v>
      </c>
      <c r="Y388" s="34">
        <f t="shared" si="56"/>
        <v>2.7728455459000001</v>
      </c>
      <c r="Z388" s="28">
        <f t="shared" si="57"/>
        <v>27728.455459000004</v>
      </c>
      <c r="AA388" s="24" t="s">
        <v>53</v>
      </c>
    </row>
    <row r="389" spans="1:27" x14ac:dyDescent="0.2">
      <c r="A389" s="17">
        <v>44436</v>
      </c>
      <c r="B389" s="24" t="s">
        <v>46</v>
      </c>
      <c r="D389" s="22" t="str">
        <f t="shared" si="58"/>
        <v>Sat</v>
      </c>
      <c r="F389" s="24" t="s">
        <v>47</v>
      </c>
      <c r="G389" s="24" t="s">
        <v>48</v>
      </c>
      <c r="H389" s="33">
        <v>24</v>
      </c>
      <c r="I389" s="24" t="s">
        <v>55</v>
      </c>
      <c r="K389" s="7">
        <v>6.5</v>
      </c>
      <c r="L389" s="27">
        <v>2</v>
      </c>
      <c r="M389" s="27"/>
      <c r="N389" s="27"/>
      <c r="O389" s="27"/>
      <c r="P389" s="27"/>
      <c r="Q389" s="27"/>
      <c r="R389" s="27">
        <v>1.87</v>
      </c>
      <c r="S389" s="26" t="s">
        <v>53</v>
      </c>
      <c r="T389" s="27" t="str">
        <f t="shared" si="53"/>
        <v>0.00</v>
      </c>
      <c r="U389" s="27">
        <f t="shared" si="54"/>
        <v>-2</v>
      </c>
      <c r="V389" s="27">
        <f t="shared" si="59"/>
        <v>275.28455459000003</v>
      </c>
      <c r="W389" s="27">
        <f t="shared" si="60"/>
        <v>2198.3254454100006</v>
      </c>
      <c r="X389" s="35">
        <f t="shared" si="55"/>
        <v>0.12522465914443248</v>
      </c>
      <c r="Y389" s="34">
        <f t="shared" si="56"/>
        <v>2.7528455459000001</v>
      </c>
      <c r="Z389" s="28">
        <f t="shared" si="57"/>
        <v>27528.455459000004</v>
      </c>
      <c r="AA389" s="24" t="s">
        <v>53</v>
      </c>
    </row>
    <row r="390" spans="1:27" x14ac:dyDescent="0.2">
      <c r="A390" s="17">
        <v>44441</v>
      </c>
      <c r="B390" s="24" t="s">
        <v>46</v>
      </c>
      <c r="D390" s="22" t="str">
        <f t="shared" si="58"/>
        <v>Thu</v>
      </c>
      <c r="F390" s="24" t="s">
        <v>47</v>
      </c>
      <c r="G390" s="24" t="s">
        <v>48</v>
      </c>
      <c r="H390" s="33">
        <v>25</v>
      </c>
      <c r="I390" s="24" t="s">
        <v>66</v>
      </c>
      <c r="K390" s="7">
        <v>-1.5</v>
      </c>
      <c r="L390" s="27">
        <v>3.9</v>
      </c>
      <c r="M390" s="27"/>
      <c r="N390" s="27"/>
      <c r="O390" s="27"/>
      <c r="P390" s="27"/>
      <c r="Q390" s="27"/>
      <c r="R390" s="27">
        <v>1.9</v>
      </c>
      <c r="S390" s="26" t="s">
        <v>53</v>
      </c>
      <c r="T390" s="27" t="str">
        <f t="shared" si="53"/>
        <v>0.00</v>
      </c>
      <c r="U390" s="27">
        <f t="shared" si="54"/>
        <v>-3.9</v>
      </c>
      <c r="V390" s="27">
        <f t="shared" si="59"/>
        <v>271.38455459000005</v>
      </c>
      <c r="W390" s="27">
        <f t="shared" si="60"/>
        <v>2202.2254454100007</v>
      </c>
      <c r="X390" s="35">
        <f t="shared" si="55"/>
        <v>0.12323195845168107</v>
      </c>
      <c r="Y390" s="34">
        <f t="shared" si="56"/>
        <v>2.7138455459000004</v>
      </c>
      <c r="Z390" s="28">
        <f t="shared" si="57"/>
        <v>27138.455459000004</v>
      </c>
      <c r="AA390" s="24" t="s">
        <v>53</v>
      </c>
    </row>
    <row r="391" spans="1:27" x14ac:dyDescent="0.2">
      <c r="A391" s="17">
        <v>44443</v>
      </c>
      <c r="B391" s="24" t="s">
        <v>46</v>
      </c>
      <c r="D391" s="22" t="str">
        <f t="shared" si="58"/>
        <v>Sat</v>
      </c>
      <c r="F391" s="24" t="s">
        <v>47</v>
      </c>
      <c r="G391" s="24" t="s">
        <v>48</v>
      </c>
      <c r="H391" s="33">
        <v>25</v>
      </c>
      <c r="I391" s="53" t="s">
        <v>55</v>
      </c>
      <c r="K391" s="24" t="s">
        <v>69</v>
      </c>
      <c r="L391" s="27">
        <v>5.5</v>
      </c>
      <c r="M391" s="27"/>
      <c r="N391" s="27"/>
      <c r="O391" s="27"/>
      <c r="P391" s="27"/>
      <c r="Q391" s="27"/>
      <c r="R391" s="27">
        <v>2</v>
      </c>
      <c r="S391" s="26" t="s">
        <v>50</v>
      </c>
      <c r="T391" s="27">
        <f t="shared" si="53"/>
        <v>11</v>
      </c>
      <c r="U391" s="27">
        <f t="shared" si="54"/>
        <v>5.5</v>
      </c>
      <c r="V391" s="27">
        <f t="shared" si="59"/>
        <v>276.88455459000005</v>
      </c>
      <c r="W391" s="27">
        <f t="shared" si="60"/>
        <v>2207.7254454100007</v>
      </c>
      <c r="X391" s="35">
        <f t="shared" si="55"/>
        <v>0.12541620841742815</v>
      </c>
      <c r="Y391" s="34">
        <f t="shared" si="56"/>
        <v>2.7688455459000005</v>
      </c>
      <c r="Z391" s="28">
        <f t="shared" si="57"/>
        <v>27688.455459000004</v>
      </c>
      <c r="AA391" s="24" t="s">
        <v>50</v>
      </c>
    </row>
    <row r="392" spans="1:27" x14ac:dyDescent="0.2">
      <c r="A392" s="17">
        <v>44444</v>
      </c>
      <c r="B392" s="24" t="s">
        <v>46</v>
      </c>
      <c r="D392" s="22" t="str">
        <f t="shared" si="58"/>
        <v>Sun</v>
      </c>
      <c r="F392" s="24" t="s">
        <v>47</v>
      </c>
      <c r="G392" s="24" t="s">
        <v>48</v>
      </c>
      <c r="H392" s="33">
        <v>25</v>
      </c>
      <c r="I392" s="53" t="s">
        <v>49</v>
      </c>
      <c r="K392" s="7">
        <v>7.5</v>
      </c>
      <c r="L392" s="27">
        <v>7</v>
      </c>
      <c r="M392" s="27"/>
      <c r="N392" s="27"/>
      <c r="O392" s="27"/>
      <c r="P392" s="27"/>
      <c r="Q392" s="27"/>
      <c r="R392" s="27">
        <v>1.9</v>
      </c>
      <c r="S392" s="26" t="s">
        <v>50</v>
      </c>
      <c r="T392" s="27">
        <f t="shared" si="53"/>
        <v>13.3</v>
      </c>
      <c r="U392" s="27">
        <f t="shared" si="54"/>
        <v>6.3000000000000007</v>
      </c>
      <c r="V392" s="27">
        <f t="shared" si="59"/>
        <v>283.18455459000006</v>
      </c>
      <c r="W392" s="27">
        <f t="shared" si="60"/>
        <v>2214.7254454100007</v>
      </c>
      <c r="X392" s="35">
        <f t="shared" si="55"/>
        <v>0.12786440647841818</v>
      </c>
      <c r="Y392" s="34">
        <f t="shared" si="56"/>
        <v>2.8318455459000007</v>
      </c>
      <c r="Z392" s="28">
        <f t="shared" si="57"/>
        <v>28318.455459000004</v>
      </c>
      <c r="AA392" s="24" t="s">
        <v>50</v>
      </c>
    </row>
    <row r="393" spans="1:27" x14ac:dyDescent="0.2">
      <c r="A393" s="17">
        <v>44449</v>
      </c>
      <c r="B393" s="24" t="s">
        <v>46</v>
      </c>
      <c r="D393" s="22" t="str">
        <f t="shared" si="58"/>
        <v>Fri</v>
      </c>
      <c r="F393" s="24" t="s">
        <v>47</v>
      </c>
      <c r="G393" s="24" t="s">
        <v>48</v>
      </c>
      <c r="H393" s="33">
        <v>26</v>
      </c>
      <c r="I393" s="24" t="s">
        <v>51</v>
      </c>
      <c r="K393" s="7">
        <v>8.5</v>
      </c>
      <c r="L393" s="27">
        <v>4.8</v>
      </c>
      <c r="M393" s="27"/>
      <c r="N393" s="27"/>
      <c r="O393" s="27"/>
      <c r="P393" s="27"/>
      <c r="Q393" s="27"/>
      <c r="R393" s="27">
        <v>1.85</v>
      </c>
      <c r="S393" s="26" t="s">
        <v>53</v>
      </c>
      <c r="T393" s="27" t="str">
        <f t="shared" si="53"/>
        <v>0.00</v>
      </c>
      <c r="U393" s="27">
        <f t="shared" si="54"/>
        <v>-4.8</v>
      </c>
      <c r="V393" s="27">
        <f t="shared" si="59"/>
        <v>278.38455459000005</v>
      </c>
      <c r="W393" s="27">
        <f t="shared" si="60"/>
        <v>2219.5254454100009</v>
      </c>
      <c r="X393" s="35">
        <f t="shared" si="55"/>
        <v>0.12542525933446805</v>
      </c>
      <c r="Y393" s="34">
        <f t="shared" si="56"/>
        <v>2.7838455459000007</v>
      </c>
      <c r="Z393" s="28">
        <f t="shared" si="57"/>
        <v>27838.455459000004</v>
      </c>
      <c r="AA393" s="24" t="s">
        <v>53</v>
      </c>
    </row>
    <row r="394" spans="1:27" x14ac:dyDescent="0.2">
      <c r="A394" s="17">
        <v>44451</v>
      </c>
      <c r="B394" s="24" t="s">
        <v>46</v>
      </c>
      <c r="D394" s="22" t="str">
        <f t="shared" si="58"/>
        <v>Sun</v>
      </c>
      <c r="F394" s="24" t="s">
        <v>47</v>
      </c>
      <c r="G394" s="24" t="s">
        <v>48</v>
      </c>
      <c r="H394" s="33">
        <v>26</v>
      </c>
      <c r="I394" s="53" t="s">
        <v>56</v>
      </c>
      <c r="K394" s="7">
        <v>8.5</v>
      </c>
      <c r="L394" s="27">
        <v>2</v>
      </c>
      <c r="M394" s="27"/>
      <c r="N394" s="27"/>
      <c r="O394" s="27"/>
      <c r="P394" s="27"/>
      <c r="Q394" s="27"/>
      <c r="R394" s="27">
        <v>1.85</v>
      </c>
      <c r="S394" s="26" t="s">
        <v>50</v>
      </c>
      <c r="T394" s="27">
        <f t="shared" si="53"/>
        <v>3.7</v>
      </c>
      <c r="U394" s="27">
        <f t="shared" si="54"/>
        <v>1.7000000000000002</v>
      </c>
      <c r="V394" s="27">
        <f t="shared" si="59"/>
        <v>280.08455459000004</v>
      </c>
      <c r="W394" s="27">
        <f t="shared" si="60"/>
        <v>2221.5254454100009</v>
      </c>
      <c r="X394" s="35">
        <f t="shared" si="55"/>
        <v>0.12607758113628453</v>
      </c>
      <c r="Y394" s="34">
        <f t="shared" si="56"/>
        <v>2.8008455459000006</v>
      </c>
      <c r="Z394" s="28">
        <f t="shared" si="57"/>
        <v>28008.455459000004</v>
      </c>
      <c r="AA394" s="24" t="s">
        <v>50</v>
      </c>
    </row>
    <row r="395" spans="1:27" x14ac:dyDescent="0.2">
      <c r="A395" s="17">
        <v>44472</v>
      </c>
      <c r="B395" s="24" t="s">
        <v>46</v>
      </c>
      <c r="D395" s="22" t="str">
        <f t="shared" si="58"/>
        <v>Sun</v>
      </c>
      <c r="F395" s="24" t="s">
        <v>47</v>
      </c>
      <c r="G395" s="24" t="s">
        <v>48</v>
      </c>
      <c r="H395" s="33">
        <v>29</v>
      </c>
      <c r="I395" s="24" t="s">
        <v>57</v>
      </c>
      <c r="K395" s="7">
        <v>-3.5</v>
      </c>
      <c r="L395" s="27">
        <v>3</v>
      </c>
      <c r="M395" s="27"/>
      <c r="N395" s="27"/>
      <c r="O395" s="27"/>
      <c r="P395" s="27"/>
      <c r="Q395" s="27"/>
      <c r="R395" s="27">
        <v>1.9</v>
      </c>
      <c r="S395" s="26" t="s">
        <v>53</v>
      </c>
      <c r="T395" s="27" t="str">
        <f t="shared" si="53"/>
        <v>0.00</v>
      </c>
      <c r="U395" s="27">
        <f t="shared" si="54"/>
        <v>-3</v>
      </c>
      <c r="V395" s="27">
        <f t="shared" si="59"/>
        <v>277.08455459000004</v>
      </c>
      <c r="W395" s="27">
        <f t="shared" si="60"/>
        <v>2224.5254454100009</v>
      </c>
      <c r="X395" s="35">
        <f t="shared" si="55"/>
        <v>0.12455895038725023</v>
      </c>
      <c r="Y395" s="34">
        <f t="shared" si="56"/>
        <v>2.7708455459000003</v>
      </c>
      <c r="Z395" s="28">
        <f t="shared" si="57"/>
        <v>27708.455459000004</v>
      </c>
      <c r="AA395" s="24" t="s">
        <v>53</v>
      </c>
    </row>
    <row r="396" spans="1:27" x14ac:dyDescent="0.2">
      <c r="A396" s="40">
        <v>44652</v>
      </c>
      <c r="B396" s="41" t="s">
        <v>46</v>
      </c>
      <c r="C396" s="42"/>
      <c r="D396" s="22" t="str">
        <f t="shared" si="58"/>
        <v>Fri</v>
      </c>
      <c r="E396" s="42"/>
      <c r="F396" s="41" t="s">
        <v>47</v>
      </c>
      <c r="G396" s="41" t="s">
        <v>48</v>
      </c>
      <c r="H396" s="43">
        <v>4</v>
      </c>
      <c r="I396" s="55" t="s">
        <v>57</v>
      </c>
      <c r="J396" s="42"/>
      <c r="K396" s="42">
        <v>-7.5</v>
      </c>
      <c r="L396" s="44">
        <v>5.5</v>
      </c>
      <c r="M396" s="44"/>
      <c r="N396" s="44"/>
      <c r="O396" s="44"/>
      <c r="P396" s="44"/>
      <c r="Q396" s="44"/>
      <c r="R396" s="44">
        <v>1.9</v>
      </c>
      <c r="S396" s="45" t="s">
        <v>50</v>
      </c>
      <c r="T396" s="44">
        <f t="shared" si="53"/>
        <v>10.45</v>
      </c>
      <c r="U396" s="44">
        <f t="shared" si="54"/>
        <v>4.9499999999999993</v>
      </c>
      <c r="V396" s="44">
        <f t="shared" si="59"/>
        <v>282.03455459000003</v>
      </c>
      <c r="W396" s="44">
        <f t="shared" si="60"/>
        <v>2230.0254454100009</v>
      </c>
      <c r="X396" s="46">
        <f t="shared" si="55"/>
        <v>0.12647145133276569</v>
      </c>
      <c r="Y396" s="47">
        <f t="shared" si="56"/>
        <v>2.8203455459000004</v>
      </c>
      <c r="Z396" s="48">
        <f t="shared" si="57"/>
        <v>28203.455459000004</v>
      </c>
      <c r="AA396" s="41" t="s">
        <v>50</v>
      </c>
    </row>
    <row r="397" spans="1:27" x14ac:dyDescent="0.2">
      <c r="A397" s="17">
        <v>44653</v>
      </c>
      <c r="B397" s="24" t="s">
        <v>46</v>
      </c>
      <c r="D397" s="22" t="str">
        <f t="shared" si="58"/>
        <v>Sat</v>
      </c>
      <c r="F397" s="24" t="s">
        <v>47</v>
      </c>
      <c r="G397" s="24" t="s">
        <v>48</v>
      </c>
      <c r="H397" s="33">
        <v>4</v>
      </c>
      <c r="I397" s="53" t="s">
        <v>61</v>
      </c>
      <c r="K397" s="7">
        <v>4.5</v>
      </c>
      <c r="L397" s="27">
        <v>4</v>
      </c>
      <c r="M397" s="27"/>
      <c r="N397" s="27"/>
      <c r="O397" s="27"/>
      <c r="P397" s="27"/>
      <c r="Q397" s="27"/>
      <c r="R397" s="27">
        <v>1.9</v>
      </c>
      <c r="S397" s="26" t="s">
        <v>50</v>
      </c>
      <c r="T397" s="27">
        <f t="shared" si="53"/>
        <v>7.6</v>
      </c>
      <c r="U397" s="27">
        <f t="shared" si="54"/>
        <v>3.5999999999999996</v>
      </c>
      <c r="V397" s="27">
        <f t="shared" si="59"/>
        <v>285.63455459000005</v>
      </c>
      <c r="W397" s="27">
        <f t="shared" si="60"/>
        <v>2234.0254454100009</v>
      </c>
      <c r="X397" s="35">
        <f t="shared" si="55"/>
        <v>0.12785644638777996</v>
      </c>
      <c r="Y397" s="34">
        <f t="shared" si="56"/>
        <v>2.8563455459000004</v>
      </c>
      <c r="Z397" s="28">
        <f t="shared" si="57"/>
        <v>28563.455459000004</v>
      </c>
      <c r="AA397" s="24" t="s">
        <v>50</v>
      </c>
    </row>
    <row r="398" spans="1:27" x14ac:dyDescent="0.2">
      <c r="A398" s="17">
        <v>44653</v>
      </c>
      <c r="B398" s="24" t="s">
        <v>46</v>
      </c>
      <c r="D398" s="22" t="str">
        <f t="shared" si="58"/>
        <v>Sat</v>
      </c>
      <c r="F398" s="24" t="s">
        <v>47</v>
      </c>
      <c r="G398" s="24" t="s">
        <v>48</v>
      </c>
      <c r="H398" s="33">
        <v>4</v>
      </c>
      <c r="I398" s="24" t="s">
        <v>66</v>
      </c>
      <c r="K398" s="7">
        <v>6.5</v>
      </c>
      <c r="L398" s="27">
        <v>4.9000000000000004</v>
      </c>
      <c r="M398" s="27"/>
      <c r="N398" s="27"/>
      <c r="O398" s="27"/>
      <c r="P398" s="27"/>
      <c r="Q398" s="27"/>
      <c r="R398" s="27">
        <v>1.9</v>
      </c>
      <c r="S398" s="26" t="s">
        <v>53</v>
      </c>
      <c r="T398" s="27" t="str">
        <f t="shared" si="53"/>
        <v>0.00</v>
      </c>
      <c r="U398" s="27">
        <f t="shared" si="54"/>
        <v>-4.9000000000000004</v>
      </c>
      <c r="V398" s="27">
        <f t="shared" si="59"/>
        <v>280.73455459000007</v>
      </c>
      <c r="W398" s="27">
        <f t="shared" si="60"/>
        <v>2238.925445410001</v>
      </c>
      <c r="X398" s="35">
        <f t="shared" si="55"/>
        <v>0.12538807630487706</v>
      </c>
      <c r="Y398" s="34">
        <f t="shared" si="56"/>
        <v>2.8073455459000005</v>
      </c>
      <c r="Z398" s="28">
        <f t="shared" si="57"/>
        <v>28073.455459000008</v>
      </c>
      <c r="AA398" s="24" t="s">
        <v>53</v>
      </c>
    </row>
    <row r="399" spans="1:27" x14ac:dyDescent="0.2">
      <c r="A399" s="17">
        <v>44653</v>
      </c>
      <c r="B399" s="24" t="s">
        <v>46</v>
      </c>
      <c r="D399" s="22" t="str">
        <f t="shared" si="58"/>
        <v>Sat</v>
      </c>
      <c r="F399" s="24" t="s">
        <v>47</v>
      </c>
      <c r="G399" s="24" t="s">
        <v>48</v>
      </c>
      <c r="H399" s="33">
        <v>4</v>
      </c>
      <c r="I399" s="24" t="s">
        <v>58</v>
      </c>
      <c r="K399" s="7">
        <v>6.5</v>
      </c>
      <c r="L399" s="27">
        <v>3.7</v>
      </c>
      <c r="M399" s="27"/>
      <c r="N399" s="27"/>
      <c r="O399" s="27"/>
      <c r="P399" s="27"/>
      <c r="Q399" s="27"/>
      <c r="R399" s="27">
        <v>1.9</v>
      </c>
      <c r="S399" s="26" t="s">
        <v>53</v>
      </c>
      <c r="T399" s="27" t="str">
        <f t="shared" si="53"/>
        <v>0.00</v>
      </c>
      <c r="U399" s="27">
        <f t="shared" si="54"/>
        <v>-3.7</v>
      </c>
      <c r="V399" s="27">
        <f t="shared" si="59"/>
        <v>277.03455459000008</v>
      </c>
      <c r="W399" s="27">
        <f t="shared" si="60"/>
        <v>2242.6254454100008</v>
      </c>
      <c r="X399" s="35">
        <f t="shared" si="55"/>
        <v>0.12353135257472839</v>
      </c>
      <c r="Y399" s="34">
        <f t="shared" si="56"/>
        <v>2.770345545900001</v>
      </c>
      <c r="Z399" s="28">
        <f t="shared" si="57"/>
        <v>27703.455459000008</v>
      </c>
      <c r="AA399" s="24" t="s">
        <v>53</v>
      </c>
    </row>
    <row r="400" spans="1:27" x14ac:dyDescent="0.2">
      <c r="A400" s="17">
        <v>44658</v>
      </c>
      <c r="B400" s="24" t="s">
        <v>46</v>
      </c>
      <c r="D400" s="22" t="str">
        <f t="shared" si="58"/>
        <v>Thu</v>
      </c>
      <c r="F400" s="24" t="s">
        <v>47</v>
      </c>
      <c r="G400" s="24" t="s">
        <v>48</v>
      </c>
      <c r="H400" s="33">
        <v>5</v>
      </c>
      <c r="I400" s="24" t="s">
        <v>56</v>
      </c>
      <c r="K400" s="24" t="s">
        <v>69</v>
      </c>
      <c r="L400" s="27">
        <v>5.2</v>
      </c>
      <c r="M400" s="27"/>
      <c r="N400" s="27"/>
      <c r="O400" s="27"/>
      <c r="P400" s="27"/>
      <c r="Q400" s="27"/>
      <c r="R400" s="27">
        <v>2</v>
      </c>
      <c r="S400" s="26" t="s">
        <v>53</v>
      </c>
      <c r="T400" s="27" t="str">
        <f t="shared" si="53"/>
        <v>0.00</v>
      </c>
      <c r="U400" s="27">
        <f t="shared" si="54"/>
        <v>-5.2</v>
      </c>
      <c r="V400" s="27">
        <f t="shared" si="59"/>
        <v>271.8345545900001</v>
      </c>
      <c r="W400" s="27">
        <f t="shared" si="60"/>
        <v>2247.8254454100006</v>
      </c>
      <c r="X400" s="35">
        <f t="shared" si="55"/>
        <v>0.12093223481613262</v>
      </c>
      <c r="Y400" s="34">
        <f t="shared" si="56"/>
        <v>2.718345545900001</v>
      </c>
      <c r="Z400" s="28">
        <f t="shared" si="57"/>
        <v>27183.455459000008</v>
      </c>
      <c r="AA400" s="24" t="s">
        <v>53</v>
      </c>
    </row>
    <row r="401" spans="1:27" x14ac:dyDescent="0.2">
      <c r="A401" s="17">
        <v>44659</v>
      </c>
      <c r="B401" s="24" t="s">
        <v>46</v>
      </c>
      <c r="D401" s="22" t="str">
        <f t="shared" si="58"/>
        <v>Fri</v>
      </c>
      <c r="F401" s="24" t="s">
        <v>47</v>
      </c>
      <c r="G401" s="24" t="s">
        <v>48</v>
      </c>
      <c r="H401" s="33">
        <v>5</v>
      </c>
      <c r="I401" s="53" t="s">
        <v>61</v>
      </c>
      <c r="K401" s="24" t="s">
        <v>69</v>
      </c>
      <c r="L401" s="27">
        <v>2.6</v>
      </c>
      <c r="M401" s="27"/>
      <c r="N401" s="27"/>
      <c r="O401" s="27"/>
      <c r="P401" s="27"/>
      <c r="Q401" s="27"/>
      <c r="R401" s="27">
        <v>1.96</v>
      </c>
      <c r="S401" s="26" t="s">
        <v>50</v>
      </c>
      <c r="T401" s="27">
        <f t="shared" si="53"/>
        <v>5.0999999999999996</v>
      </c>
      <c r="U401" s="27">
        <f t="shared" si="54"/>
        <v>2.4999999999999996</v>
      </c>
      <c r="V401" s="27">
        <f t="shared" si="59"/>
        <v>274.3345545900001</v>
      </c>
      <c r="W401" s="27">
        <f t="shared" si="60"/>
        <v>2250.4254454100005</v>
      </c>
      <c r="X401" s="35">
        <f t="shared" si="55"/>
        <v>0.12190341837341767</v>
      </c>
      <c r="Y401" s="34">
        <f t="shared" si="56"/>
        <v>2.7433455459000009</v>
      </c>
      <c r="Z401" s="28">
        <f t="shared" si="57"/>
        <v>27433.455459000008</v>
      </c>
      <c r="AA401" s="24" t="s">
        <v>50</v>
      </c>
    </row>
    <row r="402" spans="1:27" x14ac:dyDescent="0.2">
      <c r="A402" s="17">
        <v>44665</v>
      </c>
      <c r="B402" s="24" t="s">
        <v>46</v>
      </c>
      <c r="D402" s="22" t="str">
        <f t="shared" si="58"/>
        <v>Thu</v>
      </c>
      <c r="F402" s="24" t="s">
        <v>47</v>
      </c>
      <c r="G402" s="24" t="s">
        <v>48</v>
      </c>
      <c r="H402" s="33">
        <v>6</v>
      </c>
      <c r="I402" s="53" t="s">
        <v>58</v>
      </c>
      <c r="K402" s="7">
        <v>3.5</v>
      </c>
      <c r="L402" s="27">
        <v>4.4000000000000004</v>
      </c>
      <c r="M402" s="27"/>
      <c r="N402" s="27"/>
      <c r="O402" s="27"/>
      <c r="P402" s="27"/>
      <c r="Q402" s="27"/>
      <c r="R402" s="27">
        <v>2</v>
      </c>
      <c r="S402" s="26" t="s">
        <v>50</v>
      </c>
      <c r="T402" s="27">
        <f t="shared" si="53"/>
        <v>8.8000000000000007</v>
      </c>
      <c r="U402" s="27">
        <f t="shared" si="54"/>
        <v>4.4000000000000004</v>
      </c>
      <c r="V402" s="27">
        <f t="shared" si="59"/>
        <v>278.73455459000007</v>
      </c>
      <c r="W402" s="27">
        <f t="shared" si="60"/>
        <v>2254.8254454100006</v>
      </c>
      <c r="X402" s="35">
        <f t="shared" si="55"/>
        <v>0.12361691019471224</v>
      </c>
      <c r="Y402" s="34">
        <f t="shared" si="56"/>
        <v>2.7873455459000009</v>
      </c>
      <c r="Z402" s="28">
        <f t="shared" si="57"/>
        <v>27873.455459000008</v>
      </c>
      <c r="AA402" s="24" t="s">
        <v>50</v>
      </c>
    </row>
    <row r="403" spans="1:27" x14ac:dyDescent="0.2">
      <c r="A403" s="17">
        <v>44667</v>
      </c>
      <c r="B403" s="24" t="s">
        <v>46</v>
      </c>
      <c r="D403" s="22" t="str">
        <f t="shared" si="58"/>
        <v>Sat</v>
      </c>
      <c r="F403" s="24" t="s">
        <v>47</v>
      </c>
      <c r="G403" s="24" t="s">
        <v>48</v>
      </c>
      <c r="H403" s="33">
        <v>6</v>
      </c>
      <c r="I403" s="24" t="s">
        <v>63</v>
      </c>
      <c r="K403" s="7">
        <v>7.5</v>
      </c>
      <c r="L403" s="27">
        <v>4.8</v>
      </c>
      <c r="M403" s="27"/>
      <c r="N403" s="27"/>
      <c r="O403" s="27"/>
      <c r="P403" s="27"/>
      <c r="Q403" s="27"/>
      <c r="R403" s="27">
        <v>1.95</v>
      </c>
      <c r="S403" s="26" t="s">
        <v>53</v>
      </c>
      <c r="T403" s="27" t="str">
        <f t="shared" si="53"/>
        <v>0.00</v>
      </c>
      <c r="U403" s="27">
        <f t="shared" si="54"/>
        <v>-4.8</v>
      </c>
      <c r="V403" s="27">
        <f t="shared" si="59"/>
        <v>273.93455459000006</v>
      </c>
      <c r="W403" s="27">
        <f t="shared" si="60"/>
        <v>2259.6254454100008</v>
      </c>
      <c r="X403" s="35">
        <f t="shared" si="55"/>
        <v>0.12123007162379322</v>
      </c>
      <c r="Y403" s="34">
        <f t="shared" si="56"/>
        <v>2.7393455459000005</v>
      </c>
      <c r="Z403" s="28">
        <f t="shared" si="57"/>
        <v>27393.455459000004</v>
      </c>
      <c r="AA403" s="24" t="s">
        <v>53</v>
      </c>
    </row>
    <row r="404" spans="1:27" x14ac:dyDescent="0.2">
      <c r="A404" s="17">
        <v>44668</v>
      </c>
      <c r="B404" s="24" t="s">
        <v>46</v>
      </c>
      <c r="D404" s="22" t="str">
        <f t="shared" si="58"/>
        <v>Sun</v>
      </c>
      <c r="F404" s="24" t="s">
        <v>47</v>
      </c>
      <c r="G404" s="24" t="s">
        <v>48</v>
      </c>
      <c r="H404" s="33">
        <v>6</v>
      </c>
      <c r="I404" s="53" t="s">
        <v>56</v>
      </c>
      <c r="K404" s="7">
        <v>5.5</v>
      </c>
      <c r="L404" s="27">
        <v>2.9</v>
      </c>
      <c r="M404" s="27"/>
      <c r="N404" s="27"/>
      <c r="O404" s="27"/>
      <c r="P404" s="27"/>
      <c r="Q404" s="27"/>
      <c r="R404" s="27">
        <v>1.9</v>
      </c>
      <c r="S404" s="26" t="s">
        <v>50</v>
      </c>
      <c r="T404" s="27">
        <f t="shared" si="53"/>
        <v>5.51</v>
      </c>
      <c r="U404" s="27">
        <f t="shared" si="54"/>
        <v>2.61</v>
      </c>
      <c r="V404" s="27">
        <f t="shared" si="59"/>
        <v>276.54455459000008</v>
      </c>
      <c r="W404" s="27">
        <f t="shared" si="60"/>
        <v>2262.5254454100009</v>
      </c>
      <c r="X404" s="35">
        <f t="shared" si="55"/>
        <v>0.12222826273668112</v>
      </c>
      <c r="Y404" s="34">
        <f t="shared" si="56"/>
        <v>2.7654455459000009</v>
      </c>
      <c r="Z404" s="28">
        <f t="shared" si="57"/>
        <v>27654.455459000008</v>
      </c>
      <c r="AA404" s="24" t="s">
        <v>50</v>
      </c>
    </row>
    <row r="405" spans="1:27" x14ac:dyDescent="0.2">
      <c r="A405" s="17">
        <v>44672</v>
      </c>
      <c r="B405" s="24" t="s">
        <v>46</v>
      </c>
      <c r="D405" s="22" t="str">
        <f t="shared" si="58"/>
        <v>Thu</v>
      </c>
      <c r="F405" s="24" t="s">
        <v>47</v>
      </c>
      <c r="G405" s="24" t="s">
        <v>48</v>
      </c>
      <c r="H405" s="33">
        <v>7</v>
      </c>
      <c r="I405" s="24" t="s">
        <v>51</v>
      </c>
      <c r="K405" s="7">
        <v>7.5</v>
      </c>
      <c r="L405" s="27">
        <v>4.5</v>
      </c>
      <c r="M405" s="27"/>
      <c r="N405" s="27"/>
      <c r="O405" s="27"/>
      <c r="P405" s="27"/>
      <c r="Q405" s="27"/>
      <c r="R405" s="27">
        <v>1.91</v>
      </c>
      <c r="S405" s="26" t="s">
        <v>53</v>
      </c>
      <c r="T405" s="27" t="str">
        <f t="shared" si="53"/>
        <v>0.00</v>
      </c>
      <c r="U405" s="27">
        <f t="shared" si="54"/>
        <v>-4.5</v>
      </c>
      <c r="V405" s="27">
        <f t="shared" si="59"/>
        <v>272.04455459000008</v>
      </c>
      <c r="W405" s="27">
        <f t="shared" si="60"/>
        <v>2267.0254454100009</v>
      </c>
      <c r="X405" s="35">
        <f t="shared" si="55"/>
        <v>0.12000066216318966</v>
      </c>
      <c r="Y405" s="34">
        <f t="shared" si="56"/>
        <v>2.7204455459000005</v>
      </c>
      <c r="Z405" s="28">
        <f t="shared" si="57"/>
        <v>27204.455459000008</v>
      </c>
      <c r="AA405" s="24" t="s">
        <v>53</v>
      </c>
    </row>
    <row r="406" spans="1:27" x14ac:dyDescent="0.2">
      <c r="A406" s="17">
        <v>44673</v>
      </c>
      <c r="B406" s="24" t="s">
        <v>46</v>
      </c>
      <c r="D406" s="22" t="str">
        <f t="shared" si="58"/>
        <v>Fri</v>
      </c>
      <c r="F406" s="24" t="s">
        <v>47</v>
      </c>
      <c r="G406" s="24" t="s">
        <v>48</v>
      </c>
      <c r="H406" s="33">
        <v>7</v>
      </c>
      <c r="I406" s="53" t="s">
        <v>55</v>
      </c>
      <c r="K406" s="7">
        <v>-3.5</v>
      </c>
      <c r="L406" s="27">
        <v>2.8</v>
      </c>
      <c r="M406" s="27"/>
      <c r="N406" s="27"/>
      <c r="O406" s="27"/>
      <c r="P406" s="27"/>
      <c r="Q406" s="27"/>
      <c r="R406" s="27">
        <v>1.9</v>
      </c>
      <c r="S406" s="26" t="s">
        <v>50</v>
      </c>
      <c r="T406" s="27">
        <f t="shared" si="53"/>
        <v>5.32</v>
      </c>
      <c r="U406" s="27">
        <f t="shared" si="54"/>
        <v>2.5200000000000005</v>
      </c>
      <c r="V406" s="27">
        <f t="shared" si="59"/>
        <v>274.56455459000006</v>
      </c>
      <c r="W406" s="27">
        <f t="shared" si="60"/>
        <v>2269.8254454100011</v>
      </c>
      <c r="X406" s="35">
        <f t="shared" si="55"/>
        <v>0.1209628498725395</v>
      </c>
      <c r="Y406" s="34">
        <f t="shared" si="56"/>
        <v>2.7456455459000004</v>
      </c>
      <c r="Z406" s="28">
        <f t="shared" si="57"/>
        <v>27456.455459000004</v>
      </c>
      <c r="AA406" s="24" t="s">
        <v>50</v>
      </c>
    </row>
    <row r="407" spans="1:27" x14ac:dyDescent="0.2">
      <c r="A407" s="17">
        <v>44674</v>
      </c>
      <c r="B407" s="24" t="s">
        <v>46</v>
      </c>
      <c r="D407" s="22" t="str">
        <f t="shared" si="58"/>
        <v>Sat</v>
      </c>
      <c r="F407" s="24" t="s">
        <v>47</v>
      </c>
      <c r="G407" s="24" t="s">
        <v>48</v>
      </c>
      <c r="H407" s="33">
        <v>7</v>
      </c>
      <c r="I407" s="53" t="s">
        <v>58</v>
      </c>
      <c r="K407" s="24" t="s">
        <v>69</v>
      </c>
      <c r="L407" s="27">
        <v>4.4000000000000004</v>
      </c>
      <c r="M407" s="27"/>
      <c r="N407" s="27"/>
      <c r="O407" s="27"/>
      <c r="P407" s="27"/>
      <c r="Q407" s="27"/>
      <c r="R407" s="27">
        <v>1.91</v>
      </c>
      <c r="S407" s="26" t="s">
        <v>50</v>
      </c>
      <c r="T407" s="27">
        <f t="shared" si="53"/>
        <v>8.4</v>
      </c>
      <c r="U407" s="27">
        <f t="shared" si="54"/>
        <v>4</v>
      </c>
      <c r="V407" s="27">
        <f t="shared" si="59"/>
        <v>278.56455459000006</v>
      </c>
      <c r="W407" s="27">
        <f t="shared" si="60"/>
        <v>2274.2254454100012</v>
      </c>
      <c r="X407" s="35">
        <f t="shared" si="55"/>
        <v>0.12248766064605349</v>
      </c>
      <c r="Y407" s="34">
        <f t="shared" si="56"/>
        <v>2.7856455459000005</v>
      </c>
      <c r="Z407" s="28">
        <f t="shared" si="57"/>
        <v>27856.455459000004</v>
      </c>
      <c r="AA407" s="24" t="s">
        <v>50</v>
      </c>
    </row>
    <row r="408" spans="1:27" x14ac:dyDescent="0.2">
      <c r="A408" s="17">
        <v>44680</v>
      </c>
      <c r="B408" s="24" t="s">
        <v>46</v>
      </c>
      <c r="D408" s="22" t="str">
        <f t="shared" si="58"/>
        <v>Fri</v>
      </c>
      <c r="F408" s="24" t="s">
        <v>47</v>
      </c>
      <c r="G408" s="24" t="s">
        <v>48</v>
      </c>
      <c r="H408" s="33">
        <v>8</v>
      </c>
      <c r="I408" s="53" t="s">
        <v>59</v>
      </c>
      <c r="K408" s="7">
        <v>-3.5</v>
      </c>
      <c r="L408" s="27">
        <v>2.2999999999999998</v>
      </c>
      <c r="M408" s="27"/>
      <c r="N408" s="27"/>
      <c r="O408" s="27"/>
      <c r="P408" s="27"/>
      <c r="Q408" s="27"/>
      <c r="R408" s="27">
        <v>1.91</v>
      </c>
      <c r="S408" s="26" t="s">
        <v>50</v>
      </c>
      <c r="T408" s="27">
        <f t="shared" si="53"/>
        <v>4.3899999999999997</v>
      </c>
      <c r="U408" s="27">
        <f t="shared" si="54"/>
        <v>2.09</v>
      </c>
      <c r="V408" s="27">
        <f t="shared" si="59"/>
        <v>280.65455459000003</v>
      </c>
      <c r="W408" s="27">
        <f t="shared" si="60"/>
        <v>2276.5254454100013</v>
      </c>
      <c r="X408" s="35">
        <f t="shared" si="55"/>
        <v>0.12328197567739212</v>
      </c>
      <c r="Y408" s="34">
        <f t="shared" si="56"/>
        <v>2.8065455459000002</v>
      </c>
      <c r="Z408" s="28">
        <f t="shared" si="57"/>
        <v>28065.455459000004</v>
      </c>
      <c r="AA408" s="24" t="s">
        <v>50</v>
      </c>
    </row>
    <row r="409" spans="1:27" x14ac:dyDescent="0.2">
      <c r="A409" s="17">
        <v>44681</v>
      </c>
      <c r="B409" s="24" t="s">
        <v>46</v>
      </c>
      <c r="D409" s="22" t="str">
        <f t="shared" si="58"/>
        <v>Sat</v>
      </c>
      <c r="F409" s="24" t="s">
        <v>47</v>
      </c>
      <c r="G409" s="24" t="s">
        <v>48</v>
      </c>
      <c r="H409" s="33">
        <v>8</v>
      </c>
      <c r="I409" s="24" t="s">
        <v>66</v>
      </c>
      <c r="K409" s="24" t="s">
        <v>69</v>
      </c>
      <c r="L409" s="27">
        <v>2</v>
      </c>
      <c r="M409" s="27"/>
      <c r="N409" s="27"/>
      <c r="O409" s="27"/>
      <c r="P409" s="27"/>
      <c r="Q409" s="27"/>
      <c r="R409" s="27">
        <v>2.11</v>
      </c>
      <c r="S409" s="26" t="s">
        <v>53</v>
      </c>
      <c r="T409" s="27" t="str">
        <f t="shared" si="53"/>
        <v>0.00</v>
      </c>
      <c r="U409" s="27">
        <f t="shared" si="54"/>
        <v>-2</v>
      </c>
      <c r="V409" s="27">
        <f t="shared" si="59"/>
        <v>278.65455459000003</v>
      </c>
      <c r="W409" s="27">
        <f t="shared" si="60"/>
        <v>2278.5254454100013</v>
      </c>
      <c r="X409" s="35">
        <f t="shared" si="55"/>
        <v>0.12229600294845885</v>
      </c>
      <c r="Y409" s="34">
        <f t="shared" si="56"/>
        <v>2.7865455459000001</v>
      </c>
      <c r="Z409" s="28">
        <f t="shared" si="57"/>
        <v>27865.455459000004</v>
      </c>
      <c r="AA409" s="24" t="s">
        <v>53</v>
      </c>
    </row>
    <row r="410" spans="1:27" x14ac:dyDescent="0.2">
      <c r="A410" s="17">
        <v>44682</v>
      </c>
      <c r="B410" s="24" t="s">
        <v>46</v>
      </c>
      <c r="D410" s="22" t="str">
        <f t="shared" si="58"/>
        <v>Sun</v>
      </c>
      <c r="F410" s="24" t="s">
        <v>47</v>
      </c>
      <c r="G410" s="24" t="s">
        <v>48</v>
      </c>
      <c r="H410" s="33">
        <v>8</v>
      </c>
      <c r="I410" s="53" t="s">
        <v>60</v>
      </c>
      <c r="K410" s="7">
        <v>-4.5</v>
      </c>
      <c r="L410" s="27">
        <v>3.7</v>
      </c>
      <c r="M410" s="27"/>
      <c r="N410" s="27"/>
      <c r="O410" s="27"/>
      <c r="P410" s="27"/>
      <c r="Q410" s="27"/>
      <c r="R410" s="27">
        <v>1.93</v>
      </c>
      <c r="S410" s="26" t="s">
        <v>50</v>
      </c>
      <c r="T410" s="27">
        <f t="shared" si="53"/>
        <v>7.14</v>
      </c>
      <c r="U410" s="27">
        <f t="shared" si="54"/>
        <v>3.4399999999999995</v>
      </c>
      <c r="V410" s="27">
        <f t="shared" si="59"/>
        <v>282.09455459000003</v>
      </c>
      <c r="W410" s="27">
        <f t="shared" si="60"/>
        <v>2282.2254454100012</v>
      </c>
      <c r="X410" s="35">
        <f t="shared" si="55"/>
        <v>0.12360503435685856</v>
      </c>
      <c r="Y410" s="34">
        <f t="shared" si="56"/>
        <v>2.8209455459000004</v>
      </c>
      <c r="Z410" s="28">
        <f t="shared" si="57"/>
        <v>28209.455459000004</v>
      </c>
      <c r="AA410" s="24" t="s">
        <v>50</v>
      </c>
    </row>
    <row r="411" spans="1:27" x14ac:dyDescent="0.2">
      <c r="A411" s="17">
        <v>44694</v>
      </c>
      <c r="B411" s="24" t="s">
        <v>46</v>
      </c>
      <c r="D411" s="22" t="str">
        <f t="shared" si="58"/>
        <v>Fri</v>
      </c>
      <c r="F411" s="24" t="s">
        <v>47</v>
      </c>
      <c r="G411" s="24" t="s">
        <v>48</v>
      </c>
      <c r="H411" s="33">
        <v>10</v>
      </c>
      <c r="I411" s="53" t="s">
        <v>55</v>
      </c>
      <c r="K411" s="7">
        <v>3.5</v>
      </c>
      <c r="L411" s="27">
        <v>2.1</v>
      </c>
      <c r="M411" s="27"/>
      <c r="N411" s="27"/>
      <c r="O411" s="27"/>
      <c r="P411" s="27"/>
      <c r="Q411" s="27"/>
      <c r="R411" s="27">
        <v>1.91</v>
      </c>
      <c r="S411" s="26" t="s">
        <v>50</v>
      </c>
      <c r="T411" s="27">
        <f t="shared" si="53"/>
        <v>4.01</v>
      </c>
      <c r="U411" s="27">
        <f t="shared" si="54"/>
        <v>1.9099999999999997</v>
      </c>
      <c r="V411" s="27">
        <f t="shared" si="59"/>
        <v>284.00455459000005</v>
      </c>
      <c r="W411" s="27">
        <f t="shared" si="60"/>
        <v>2284.3254454100011</v>
      </c>
      <c r="X411" s="35">
        <f t="shared" si="55"/>
        <v>0.1243275362364252</v>
      </c>
      <c r="Y411" s="34">
        <f t="shared" si="56"/>
        <v>2.8400455459000007</v>
      </c>
      <c r="Z411" s="28">
        <f t="shared" si="57"/>
        <v>28400.455459000004</v>
      </c>
      <c r="AA411" s="24" t="s">
        <v>50</v>
      </c>
    </row>
    <row r="412" spans="1:27" x14ac:dyDescent="0.2">
      <c r="A412" s="17">
        <v>44695</v>
      </c>
      <c r="B412" s="24" t="s">
        <v>46</v>
      </c>
      <c r="D412" s="22" t="str">
        <f t="shared" si="58"/>
        <v>Sat</v>
      </c>
      <c r="F412" s="24" t="s">
        <v>47</v>
      </c>
      <c r="G412" s="24" t="s">
        <v>48</v>
      </c>
      <c r="H412" s="33">
        <v>10</v>
      </c>
      <c r="I412" s="24" t="s">
        <v>65</v>
      </c>
      <c r="K412" s="7">
        <v>3.5</v>
      </c>
      <c r="L412" s="27">
        <v>6.2</v>
      </c>
      <c r="M412" s="27"/>
      <c r="N412" s="27"/>
      <c r="O412" s="27"/>
      <c r="P412" s="27"/>
      <c r="Q412" s="27"/>
      <c r="R412" s="27">
        <v>1.9</v>
      </c>
      <c r="S412" s="26" t="s">
        <v>53</v>
      </c>
      <c r="T412" s="27" t="str">
        <f t="shared" si="53"/>
        <v>0.00</v>
      </c>
      <c r="U412" s="27">
        <f t="shared" si="54"/>
        <v>-6.2</v>
      </c>
      <c r="V412" s="27">
        <f t="shared" si="59"/>
        <v>277.80455459000007</v>
      </c>
      <c r="W412" s="27">
        <f t="shared" si="60"/>
        <v>2290.5254454100009</v>
      </c>
      <c r="X412" s="35">
        <f t="shared" si="55"/>
        <v>0.1212842036514785</v>
      </c>
      <c r="Y412" s="34">
        <f t="shared" si="56"/>
        <v>2.7780455459000009</v>
      </c>
      <c r="Z412" s="28">
        <f t="shared" si="57"/>
        <v>27780.455459000008</v>
      </c>
      <c r="AA412" s="24" t="s">
        <v>53</v>
      </c>
    </row>
    <row r="413" spans="1:27" x14ac:dyDescent="0.2">
      <c r="A413" s="17">
        <v>44696</v>
      </c>
      <c r="B413" s="24" t="s">
        <v>46</v>
      </c>
      <c r="D413" s="22" t="str">
        <f t="shared" si="58"/>
        <v>Sun</v>
      </c>
      <c r="F413" s="24" t="s">
        <v>47</v>
      </c>
      <c r="G413" s="24" t="s">
        <v>48</v>
      </c>
      <c r="H413" s="33">
        <v>10</v>
      </c>
      <c r="I413" s="53" t="s">
        <v>64</v>
      </c>
      <c r="K413" s="7">
        <v>3.5</v>
      </c>
      <c r="L413" s="27">
        <v>8</v>
      </c>
      <c r="M413" s="27"/>
      <c r="N413" s="27"/>
      <c r="O413" s="27"/>
      <c r="P413" s="27"/>
      <c r="Q413" s="27"/>
      <c r="R413" s="27">
        <v>1.9</v>
      </c>
      <c r="S413" s="26" t="s">
        <v>50</v>
      </c>
      <c r="T413" s="27">
        <f t="shared" si="53"/>
        <v>15.2</v>
      </c>
      <c r="U413" s="27">
        <f t="shared" si="54"/>
        <v>7.1999999999999993</v>
      </c>
      <c r="V413" s="27">
        <f t="shared" si="59"/>
        <v>285.00455459000005</v>
      </c>
      <c r="W413" s="27">
        <f t="shared" si="60"/>
        <v>2298.5254454100009</v>
      </c>
      <c r="X413" s="35">
        <f t="shared" si="55"/>
        <v>0.12399451794590083</v>
      </c>
      <c r="Y413" s="34">
        <f t="shared" si="56"/>
        <v>2.8500455459000005</v>
      </c>
      <c r="Z413" s="28">
        <f t="shared" si="57"/>
        <v>28500.455459000004</v>
      </c>
      <c r="AA413" s="24" t="s">
        <v>50</v>
      </c>
    </row>
    <row r="414" spans="1:27" x14ac:dyDescent="0.2">
      <c r="A414" s="17">
        <v>44696</v>
      </c>
      <c r="B414" s="24" t="s">
        <v>46</v>
      </c>
      <c r="D414" s="22" t="str">
        <f t="shared" si="58"/>
        <v>Sun</v>
      </c>
      <c r="F414" s="24" t="s">
        <v>47</v>
      </c>
      <c r="G414" s="24" t="s">
        <v>48</v>
      </c>
      <c r="H414" s="33">
        <v>10</v>
      </c>
      <c r="I414" s="24" t="s">
        <v>67</v>
      </c>
      <c r="K414" s="7">
        <v>8.5</v>
      </c>
      <c r="L414" s="27">
        <v>2.2000000000000002</v>
      </c>
      <c r="M414" s="27"/>
      <c r="N414" s="27"/>
      <c r="O414" s="27"/>
      <c r="P414" s="27"/>
      <c r="Q414" s="27"/>
      <c r="R414" s="27">
        <v>1.91</v>
      </c>
      <c r="S414" s="26" t="s">
        <v>53</v>
      </c>
      <c r="T414" s="27" t="str">
        <f t="shared" si="53"/>
        <v>0.00</v>
      </c>
      <c r="U414" s="27">
        <f t="shared" si="54"/>
        <v>-2.2000000000000002</v>
      </c>
      <c r="V414" s="27">
        <f t="shared" si="59"/>
        <v>282.80455459000007</v>
      </c>
      <c r="W414" s="27">
        <f t="shared" si="60"/>
        <v>2300.7254454100007</v>
      </c>
      <c r="X414" s="35">
        <f t="shared" si="55"/>
        <v>0.12291973175426105</v>
      </c>
      <c r="Y414" s="34">
        <f t="shared" si="56"/>
        <v>2.8280455459000007</v>
      </c>
      <c r="Z414" s="28">
        <f t="shared" si="57"/>
        <v>28280.455459000008</v>
      </c>
      <c r="AA414" s="24" t="s">
        <v>53</v>
      </c>
    </row>
    <row r="415" spans="1:27" x14ac:dyDescent="0.2">
      <c r="A415" s="17">
        <v>44701</v>
      </c>
      <c r="B415" s="24" t="s">
        <v>46</v>
      </c>
      <c r="D415" s="22" t="str">
        <f t="shared" si="58"/>
        <v>Fri</v>
      </c>
      <c r="F415" s="24" t="s">
        <v>47</v>
      </c>
      <c r="G415" s="24" t="s">
        <v>48</v>
      </c>
      <c r="H415" s="33">
        <v>11</v>
      </c>
      <c r="I415" s="53" t="s">
        <v>51</v>
      </c>
      <c r="K415" s="7">
        <v>8.5</v>
      </c>
      <c r="L415" s="27">
        <v>4.8</v>
      </c>
      <c r="M415" s="27"/>
      <c r="N415" s="27"/>
      <c r="O415" s="27"/>
      <c r="P415" s="27"/>
      <c r="Q415" s="27"/>
      <c r="R415" s="27">
        <v>1.88</v>
      </c>
      <c r="S415" s="26" t="s">
        <v>50</v>
      </c>
      <c r="T415" s="27">
        <f t="shared" si="53"/>
        <v>9.02</v>
      </c>
      <c r="U415" s="27">
        <f t="shared" si="54"/>
        <v>4.22</v>
      </c>
      <c r="V415" s="27">
        <f t="shared" si="59"/>
        <v>287.02455459000009</v>
      </c>
      <c r="W415" s="27">
        <f t="shared" si="60"/>
        <v>2305.5254454100009</v>
      </c>
      <c r="X415" s="35">
        <f t="shared" si="55"/>
        <v>0.12449420376662004</v>
      </c>
      <c r="Y415" s="34">
        <f t="shared" si="56"/>
        <v>2.8702455459000009</v>
      </c>
      <c r="Z415" s="28">
        <f t="shared" si="57"/>
        <v>28702.455459000008</v>
      </c>
      <c r="AA415" s="24" t="s">
        <v>50</v>
      </c>
    </row>
    <row r="416" spans="1:27" x14ac:dyDescent="0.2">
      <c r="A416" s="17">
        <v>44709</v>
      </c>
      <c r="B416" s="24" t="s">
        <v>46</v>
      </c>
      <c r="D416" s="22" t="str">
        <f t="shared" si="58"/>
        <v>Sat</v>
      </c>
      <c r="F416" s="24" t="s">
        <v>47</v>
      </c>
      <c r="G416" s="24" t="s">
        <v>48</v>
      </c>
      <c r="H416" s="33">
        <v>12</v>
      </c>
      <c r="I416" s="24" t="s">
        <v>67</v>
      </c>
      <c r="K416" s="7">
        <v>8.5</v>
      </c>
      <c r="L416" s="27">
        <v>2.5</v>
      </c>
      <c r="M416" s="27"/>
      <c r="N416" s="27"/>
      <c r="O416" s="27"/>
      <c r="P416" s="27"/>
      <c r="Q416" s="27"/>
      <c r="R416" s="27">
        <v>1.9</v>
      </c>
      <c r="S416" s="26" t="s">
        <v>53</v>
      </c>
      <c r="T416" s="27" t="str">
        <f t="shared" si="53"/>
        <v>0.00</v>
      </c>
      <c r="U416" s="27">
        <f t="shared" si="54"/>
        <v>-2.5</v>
      </c>
      <c r="V416" s="27">
        <f t="shared" si="59"/>
        <v>284.52455459000009</v>
      </c>
      <c r="W416" s="27">
        <f t="shared" si="60"/>
        <v>2308.0254454100009</v>
      </c>
      <c r="X416" s="35">
        <f t="shared" si="55"/>
        <v>0.12327617754641208</v>
      </c>
      <c r="Y416" s="34">
        <f t="shared" si="56"/>
        <v>2.845245545900001</v>
      </c>
      <c r="Z416" s="28">
        <f t="shared" si="57"/>
        <v>28452.455459000008</v>
      </c>
      <c r="AA416" s="24" t="s">
        <v>53</v>
      </c>
    </row>
    <row r="417" spans="1:27" x14ac:dyDescent="0.2">
      <c r="A417" s="17">
        <v>44709</v>
      </c>
      <c r="B417" s="24" t="s">
        <v>46</v>
      </c>
      <c r="D417" s="22" t="str">
        <f t="shared" si="58"/>
        <v>Sat</v>
      </c>
      <c r="F417" s="24" t="s">
        <v>47</v>
      </c>
      <c r="G417" s="24" t="s">
        <v>48</v>
      </c>
      <c r="H417" s="33">
        <v>12</v>
      </c>
      <c r="I417" s="24" t="s">
        <v>63</v>
      </c>
      <c r="K417" s="7">
        <v>-1.5</v>
      </c>
      <c r="L417" s="27">
        <v>3.8</v>
      </c>
      <c r="M417" s="27"/>
      <c r="N417" s="27"/>
      <c r="O417" s="27"/>
      <c r="P417" s="27"/>
      <c r="Q417" s="27"/>
      <c r="R417" s="27">
        <v>1.9</v>
      </c>
      <c r="S417" s="26" t="s">
        <v>53</v>
      </c>
      <c r="T417" s="27" t="str">
        <f t="shared" si="53"/>
        <v>0.00</v>
      </c>
      <c r="U417" s="27">
        <f t="shared" si="54"/>
        <v>-3.8</v>
      </c>
      <c r="V417" s="27">
        <f t="shared" si="59"/>
        <v>280.72455459000008</v>
      </c>
      <c r="W417" s="27">
        <f t="shared" si="60"/>
        <v>2311.8254454100011</v>
      </c>
      <c r="X417" s="35">
        <f t="shared" si="55"/>
        <v>0.12142982297706033</v>
      </c>
      <c r="Y417" s="34">
        <f t="shared" si="56"/>
        <v>2.8072455459000007</v>
      </c>
      <c r="Z417" s="28">
        <f t="shared" si="57"/>
        <v>28072.455459000008</v>
      </c>
      <c r="AA417" s="24" t="s">
        <v>53</v>
      </c>
    </row>
    <row r="418" spans="1:27" x14ac:dyDescent="0.2">
      <c r="A418" s="17">
        <v>44710</v>
      </c>
      <c r="B418" s="24" t="s">
        <v>46</v>
      </c>
      <c r="D418" s="22" t="str">
        <f t="shared" si="58"/>
        <v>Sun</v>
      </c>
      <c r="F418" s="24" t="s">
        <v>47</v>
      </c>
      <c r="G418" s="24" t="s">
        <v>48</v>
      </c>
      <c r="H418" s="33">
        <v>12</v>
      </c>
      <c r="I418" s="24" t="s">
        <v>49</v>
      </c>
      <c r="K418" s="7">
        <v>4.5</v>
      </c>
      <c r="L418" s="27">
        <v>3.9</v>
      </c>
      <c r="M418" s="27"/>
      <c r="N418" s="27"/>
      <c r="O418" s="27"/>
      <c r="P418" s="27"/>
      <c r="Q418" s="27"/>
      <c r="R418" s="27">
        <v>1.9</v>
      </c>
      <c r="S418" s="26" t="s">
        <v>53</v>
      </c>
      <c r="T418" s="27" t="str">
        <f t="shared" si="53"/>
        <v>0.00</v>
      </c>
      <c r="U418" s="27">
        <f t="shared" si="54"/>
        <v>-3.9</v>
      </c>
      <c r="V418" s="27">
        <f t="shared" si="59"/>
        <v>276.8245545900001</v>
      </c>
      <c r="W418" s="27">
        <f t="shared" si="60"/>
        <v>2315.7254454100012</v>
      </c>
      <c r="X418" s="35">
        <f t="shared" si="55"/>
        <v>0.11954118098874544</v>
      </c>
      <c r="Y418" s="34">
        <f t="shared" si="56"/>
        <v>2.768245545900001</v>
      </c>
      <c r="Z418" s="28">
        <f t="shared" si="57"/>
        <v>27682.455459000012</v>
      </c>
      <c r="AA418" s="24" t="s">
        <v>53</v>
      </c>
    </row>
    <row r="419" spans="1:27" x14ac:dyDescent="0.2">
      <c r="A419" s="17">
        <v>44710</v>
      </c>
      <c r="B419" s="24" t="s">
        <v>46</v>
      </c>
      <c r="D419" s="22" t="str">
        <f t="shared" si="58"/>
        <v>Sun</v>
      </c>
      <c r="F419" s="24" t="s">
        <v>47</v>
      </c>
      <c r="G419" s="24" t="s">
        <v>48</v>
      </c>
      <c r="H419" s="33">
        <v>12</v>
      </c>
      <c r="I419" s="24" t="s">
        <v>66</v>
      </c>
      <c r="K419" s="7">
        <v>5.5</v>
      </c>
      <c r="L419" s="27">
        <v>4.4000000000000004</v>
      </c>
      <c r="M419" s="27"/>
      <c r="N419" s="27"/>
      <c r="O419" s="27"/>
      <c r="P419" s="27"/>
      <c r="Q419" s="27"/>
      <c r="R419" s="27">
        <v>1.91</v>
      </c>
      <c r="S419" s="26" t="s">
        <v>53</v>
      </c>
      <c r="T419" s="27" t="str">
        <f t="shared" si="53"/>
        <v>0.00</v>
      </c>
      <c r="U419" s="27">
        <f t="shared" si="54"/>
        <v>-4.4000000000000004</v>
      </c>
      <c r="V419" s="27">
        <f t="shared" si="59"/>
        <v>272.42455459000013</v>
      </c>
      <c r="W419" s="27">
        <f t="shared" si="60"/>
        <v>2320.1254454100012</v>
      </c>
      <c r="X419" s="35">
        <f t="shared" si="55"/>
        <v>0.11741802803333273</v>
      </c>
      <c r="Y419" s="34">
        <f t="shared" si="56"/>
        <v>2.7242455459000015</v>
      </c>
      <c r="Z419" s="28">
        <f t="shared" si="57"/>
        <v>27242.455459000012</v>
      </c>
      <c r="AA419" s="24" t="s">
        <v>53</v>
      </c>
    </row>
    <row r="420" spans="1:27" x14ac:dyDescent="0.2">
      <c r="A420" s="17">
        <v>44714</v>
      </c>
      <c r="B420" s="24" t="s">
        <v>46</v>
      </c>
      <c r="D420" s="22" t="str">
        <f t="shared" si="58"/>
        <v>Thu</v>
      </c>
      <c r="F420" s="24" t="s">
        <v>47</v>
      </c>
      <c r="G420" s="24" t="s">
        <v>48</v>
      </c>
      <c r="H420" s="33">
        <v>13</v>
      </c>
      <c r="I420" s="24" t="s">
        <v>62</v>
      </c>
      <c r="K420" s="7">
        <v>6.5</v>
      </c>
      <c r="L420" s="27">
        <v>4.3</v>
      </c>
      <c r="M420" s="27"/>
      <c r="N420" s="27"/>
      <c r="O420" s="27"/>
      <c r="P420" s="27"/>
      <c r="Q420" s="27"/>
      <c r="R420" s="27">
        <v>1.85</v>
      </c>
      <c r="S420" s="26" t="s">
        <v>53</v>
      </c>
      <c r="T420" s="27" t="str">
        <f t="shared" si="53"/>
        <v>0.00</v>
      </c>
      <c r="U420" s="27">
        <f t="shared" si="54"/>
        <v>-4.3</v>
      </c>
      <c r="V420" s="27">
        <f t="shared" si="59"/>
        <v>268.12455459000012</v>
      </c>
      <c r="W420" s="27">
        <f t="shared" si="60"/>
        <v>2324.4254454100014</v>
      </c>
      <c r="X420" s="35">
        <f t="shared" si="55"/>
        <v>0.11535089461331641</v>
      </c>
      <c r="Y420" s="34">
        <f t="shared" si="56"/>
        <v>2.6812455459000013</v>
      </c>
      <c r="Z420" s="28">
        <f t="shared" si="57"/>
        <v>26812.455459000012</v>
      </c>
      <c r="AA420" s="24" t="s">
        <v>53</v>
      </c>
    </row>
    <row r="421" spans="1:27" x14ac:dyDescent="0.2">
      <c r="A421" s="17">
        <v>44723</v>
      </c>
      <c r="B421" s="24" t="s">
        <v>46</v>
      </c>
      <c r="D421" s="22" t="str">
        <f t="shared" si="58"/>
        <v>Sat</v>
      </c>
      <c r="F421" s="24" t="s">
        <v>47</v>
      </c>
      <c r="G421" s="24" t="s">
        <v>48</v>
      </c>
      <c r="H421" s="33">
        <v>14</v>
      </c>
      <c r="I421" s="24" t="s">
        <v>64</v>
      </c>
      <c r="K421" s="7">
        <v>6.5</v>
      </c>
      <c r="L421" s="27">
        <v>2.2999999999999998</v>
      </c>
      <c r="M421" s="27"/>
      <c r="N421" s="27"/>
      <c r="O421" s="27"/>
      <c r="P421" s="27"/>
      <c r="Q421" s="27"/>
      <c r="R421" s="27">
        <v>1.9</v>
      </c>
      <c r="S421" s="26" t="s">
        <v>53</v>
      </c>
      <c r="T421" s="27" t="str">
        <f t="shared" si="53"/>
        <v>0.00</v>
      </c>
      <c r="U421" s="27">
        <f t="shared" si="54"/>
        <v>-2.2999999999999998</v>
      </c>
      <c r="V421" s="27">
        <f t="shared" si="59"/>
        <v>265.8245545900001</v>
      </c>
      <c r="W421" s="27">
        <f t="shared" si="60"/>
        <v>2326.7254454100016</v>
      </c>
      <c r="X421" s="35">
        <f t="shared" si="55"/>
        <v>0.11424835496358192</v>
      </c>
      <c r="Y421" s="34">
        <f t="shared" si="56"/>
        <v>2.6582455459000012</v>
      </c>
      <c r="Z421" s="28">
        <f t="shared" si="57"/>
        <v>26582.455459000012</v>
      </c>
      <c r="AA421" s="24" t="s">
        <v>53</v>
      </c>
    </row>
    <row r="422" spans="1:27" x14ac:dyDescent="0.2">
      <c r="A422" s="17">
        <v>44723</v>
      </c>
      <c r="B422" s="24" t="s">
        <v>46</v>
      </c>
      <c r="D422" s="22" t="str">
        <f t="shared" si="58"/>
        <v>Sat</v>
      </c>
      <c r="F422" s="24" t="s">
        <v>47</v>
      </c>
      <c r="G422" s="24" t="s">
        <v>48</v>
      </c>
      <c r="H422" s="33">
        <v>14</v>
      </c>
      <c r="I422" s="53" t="s">
        <v>66</v>
      </c>
      <c r="K422" s="7">
        <v>6.5</v>
      </c>
      <c r="L422" s="27">
        <v>3.4</v>
      </c>
      <c r="M422" s="27"/>
      <c r="N422" s="27"/>
      <c r="O422" s="27"/>
      <c r="P422" s="27"/>
      <c r="Q422" s="27"/>
      <c r="R422" s="27">
        <v>1.9</v>
      </c>
      <c r="S422" s="26" t="s">
        <v>50</v>
      </c>
      <c r="T422" s="27">
        <f t="shared" si="53"/>
        <v>6.46</v>
      </c>
      <c r="U422" s="27">
        <f t="shared" si="54"/>
        <v>3.06</v>
      </c>
      <c r="V422" s="27">
        <f t="shared" si="59"/>
        <v>268.88455459000011</v>
      </c>
      <c r="W422" s="27">
        <f t="shared" si="60"/>
        <v>2330.1254454100017</v>
      </c>
      <c r="X422" s="35">
        <f t="shared" si="55"/>
        <v>0.11539488361867488</v>
      </c>
      <c r="Y422" s="34">
        <f t="shared" si="56"/>
        <v>2.6888455459000009</v>
      </c>
      <c r="Z422" s="28">
        <f t="shared" si="57"/>
        <v>26888.455459000012</v>
      </c>
      <c r="AA422" s="24" t="s">
        <v>50</v>
      </c>
    </row>
    <row r="423" spans="1:27" x14ac:dyDescent="0.2">
      <c r="A423" s="17">
        <v>44728</v>
      </c>
      <c r="B423" s="24" t="s">
        <v>46</v>
      </c>
      <c r="D423" s="22" t="str">
        <f t="shared" si="58"/>
        <v>Thu</v>
      </c>
      <c r="F423" s="24" t="s">
        <v>47</v>
      </c>
      <c r="G423" s="24" t="s">
        <v>48</v>
      </c>
      <c r="H423" s="33">
        <v>15</v>
      </c>
      <c r="I423" s="53" t="s">
        <v>60</v>
      </c>
      <c r="K423" s="7">
        <v>7.5</v>
      </c>
      <c r="L423" s="27">
        <v>2.6</v>
      </c>
      <c r="M423" s="27"/>
      <c r="N423" s="27"/>
      <c r="O423" s="27"/>
      <c r="P423" s="27"/>
      <c r="Q423" s="27"/>
      <c r="R423" s="27">
        <v>1.9</v>
      </c>
      <c r="S423" s="26" t="s">
        <v>50</v>
      </c>
      <c r="T423" s="27">
        <f t="shared" si="53"/>
        <v>4.9400000000000004</v>
      </c>
      <c r="U423" s="27">
        <f t="shared" si="54"/>
        <v>2.3400000000000003</v>
      </c>
      <c r="V423" s="27">
        <f t="shared" si="59"/>
        <v>271.22455459000008</v>
      </c>
      <c r="W423" s="27">
        <f t="shared" si="60"/>
        <v>2332.7254454100016</v>
      </c>
      <c r="X423" s="35">
        <f t="shared" si="55"/>
        <v>0.11626938571947092</v>
      </c>
      <c r="Y423" s="34">
        <f t="shared" si="56"/>
        <v>2.712245545900001</v>
      </c>
      <c r="Z423" s="28">
        <f t="shared" si="57"/>
        <v>27122.455459000008</v>
      </c>
      <c r="AA423" s="24" t="s">
        <v>50</v>
      </c>
    </row>
    <row r="424" spans="1:27" x14ac:dyDescent="0.2">
      <c r="A424" s="17">
        <v>44729</v>
      </c>
      <c r="B424" s="24" t="s">
        <v>46</v>
      </c>
      <c r="D424" s="22" t="str">
        <f t="shared" si="58"/>
        <v>Fri</v>
      </c>
      <c r="F424" s="24" t="s">
        <v>47</v>
      </c>
      <c r="G424" s="24" t="s">
        <v>48</v>
      </c>
      <c r="H424" s="33">
        <v>15</v>
      </c>
      <c r="I424" s="53" t="s">
        <v>51</v>
      </c>
      <c r="K424" s="7">
        <v>3.5</v>
      </c>
      <c r="L424" s="27">
        <v>6.5</v>
      </c>
      <c r="M424" s="27"/>
      <c r="N424" s="27"/>
      <c r="O424" s="27"/>
      <c r="P424" s="27"/>
      <c r="Q424" s="27"/>
      <c r="R424" s="27">
        <v>1.95</v>
      </c>
      <c r="S424" s="26" t="s">
        <v>50</v>
      </c>
      <c r="T424" s="27">
        <f t="shared" si="53"/>
        <v>12.68</v>
      </c>
      <c r="U424" s="27">
        <f t="shared" si="54"/>
        <v>6.18</v>
      </c>
      <c r="V424" s="27">
        <f t="shared" si="59"/>
        <v>277.40455459000009</v>
      </c>
      <c r="W424" s="27">
        <f t="shared" si="60"/>
        <v>2339.2254454100016</v>
      </c>
      <c r="X424" s="35">
        <f t="shared" si="55"/>
        <v>0.11858820838937084</v>
      </c>
      <c r="Y424" s="34">
        <f t="shared" si="56"/>
        <v>2.7740455459000009</v>
      </c>
      <c r="Z424" s="28">
        <f t="shared" si="57"/>
        <v>27740.455459000008</v>
      </c>
      <c r="AA424" s="24" t="s">
        <v>50</v>
      </c>
    </row>
    <row r="425" spans="1:27" x14ac:dyDescent="0.2">
      <c r="A425" s="17">
        <v>44731</v>
      </c>
      <c r="B425" s="24" t="s">
        <v>46</v>
      </c>
      <c r="D425" s="22" t="str">
        <f t="shared" si="58"/>
        <v>Sun</v>
      </c>
      <c r="F425" s="24" t="s">
        <v>47</v>
      </c>
      <c r="G425" s="24" t="s">
        <v>48</v>
      </c>
      <c r="H425" s="33">
        <v>15</v>
      </c>
      <c r="I425" s="53" t="s">
        <v>49</v>
      </c>
      <c r="K425" s="7">
        <v>-1.5</v>
      </c>
      <c r="L425" s="27">
        <v>3.8</v>
      </c>
      <c r="M425" s="27"/>
      <c r="N425" s="27"/>
      <c r="O425" s="27"/>
      <c r="P425" s="27"/>
      <c r="Q425" s="27"/>
      <c r="R425" s="27">
        <v>1.9</v>
      </c>
      <c r="S425" s="26" t="s">
        <v>50</v>
      </c>
      <c r="T425" s="27">
        <f t="shared" si="53"/>
        <v>7.22</v>
      </c>
      <c r="U425" s="27">
        <f t="shared" si="54"/>
        <v>3.42</v>
      </c>
      <c r="V425" s="27">
        <f t="shared" si="59"/>
        <v>280.8245545900001</v>
      </c>
      <c r="W425" s="27">
        <f t="shared" si="60"/>
        <v>2343.0254454100018</v>
      </c>
      <c r="X425" s="35">
        <f t="shared" si="55"/>
        <v>0.11985552915788293</v>
      </c>
      <c r="Y425" s="34">
        <f t="shared" si="56"/>
        <v>2.8082455459000011</v>
      </c>
      <c r="Z425" s="28">
        <f t="shared" si="57"/>
        <v>28082.455459000012</v>
      </c>
      <c r="AA425" s="24" t="s">
        <v>50</v>
      </c>
    </row>
    <row r="426" spans="1:27" x14ac:dyDescent="0.2">
      <c r="A426" s="17">
        <v>44742</v>
      </c>
      <c r="B426" s="24" t="s">
        <v>46</v>
      </c>
      <c r="D426" s="22" t="str">
        <f t="shared" si="58"/>
        <v>Thu</v>
      </c>
      <c r="F426" s="24" t="s">
        <v>47</v>
      </c>
      <c r="G426" s="24" t="s">
        <v>48</v>
      </c>
      <c r="H426" s="33">
        <v>16</v>
      </c>
      <c r="I426" s="53" t="s">
        <v>51</v>
      </c>
      <c r="K426" s="7">
        <v>9.5</v>
      </c>
      <c r="L426" s="27">
        <v>6.7</v>
      </c>
      <c r="M426" s="27"/>
      <c r="N426" s="27"/>
      <c r="O426" s="27"/>
      <c r="P426" s="27"/>
      <c r="Q426" s="27"/>
      <c r="R426" s="27">
        <v>1.91</v>
      </c>
      <c r="S426" s="26" t="s">
        <v>50</v>
      </c>
      <c r="T426" s="27">
        <f t="shared" si="53"/>
        <v>12.8</v>
      </c>
      <c r="U426" s="27">
        <f t="shared" si="54"/>
        <v>6.1000000000000005</v>
      </c>
      <c r="V426" s="27">
        <f t="shared" si="59"/>
        <v>286.92455459000013</v>
      </c>
      <c r="W426" s="27">
        <f t="shared" si="60"/>
        <v>2349.7254454100016</v>
      </c>
      <c r="X426" s="35">
        <f t="shared" si="55"/>
        <v>0.1221098214476436</v>
      </c>
      <c r="Y426" s="34">
        <f t="shared" si="56"/>
        <v>2.8692455459000015</v>
      </c>
      <c r="Z426" s="28">
        <f t="shared" si="57"/>
        <v>28692.455459000012</v>
      </c>
      <c r="AA426" s="24" t="s">
        <v>50</v>
      </c>
    </row>
    <row r="427" spans="1:27" x14ac:dyDescent="0.2">
      <c r="A427" s="17">
        <v>44743</v>
      </c>
      <c r="B427" s="24" t="s">
        <v>46</v>
      </c>
      <c r="D427" s="22" t="str">
        <f t="shared" si="58"/>
        <v>Fri</v>
      </c>
      <c r="F427" s="24" t="s">
        <v>47</v>
      </c>
      <c r="G427" s="24" t="s">
        <v>48</v>
      </c>
      <c r="H427" s="33">
        <v>16</v>
      </c>
      <c r="I427" s="53" t="s">
        <v>56</v>
      </c>
      <c r="K427" s="7">
        <v>-1.5</v>
      </c>
      <c r="L427" s="27">
        <v>2.6</v>
      </c>
      <c r="M427" s="27"/>
      <c r="N427" s="27"/>
      <c r="O427" s="27"/>
      <c r="P427" s="27"/>
      <c r="Q427" s="27"/>
      <c r="R427" s="27">
        <v>2</v>
      </c>
      <c r="S427" s="26" t="s">
        <v>50</v>
      </c>
      <c r="T427" s="27">
        <f t="shared" si="53"/>
        <v>5.2</v>
      </c>
      <c r="U427" s="27">
        <f t="shared" si="54"/>
        <v>2.6</v>
      </c>
      <c r="V427" s="27">
        <f t="shared" si="59"/>
        <v>289.52455459000015</v>
      </c>
      <c r="W427" s="27">
        <f t="shared" si="60"/>
        <v>2352.3254454100015</v>
      </c>
      <c r="X427" s="35">
        <f t="shared" si="55"/>
        <v>0.12308014401448483</v>
      </c>
      <c r="Y427" s="34">
        <f t="shared" si="56"/>
        <v>2.8952455459000017</v>
      </c>
      <c r="Z427" s="28">
        <f t="shared" si="57"/>
        <v>28952.455459000015</v>
      </c>
      <c r="AA427" s="24" t="s">
        <v>50</v>
      </c>
    </row>
    <row r="428" spans="1:27" x14ac:dyDescent="0.2">
      <c r="A428" s="17">
        <v>44744</v>
      </c>
      <c r="B428" s="24" t="s">
        <v>46</v>
      </c>
      <c r="D428" s="22" t="str">
        <f t="shared" si="58"/>
        <v>Sat</v>
      </c>
      <c r="F428" s="24" t="s">
        <v>47</v>
      </c>
      <c r="G428" s="24" t="s">
        <v>48</v>
      </c>
      <c r="H428" s="33">
        <v>16</v>
      </c>
      <c r="I428" s="24" t="s">
        <v>49</v>
      </c>
      <c r="K428" s="7">
        <v>9.5</v>
      </c>
      <c r="L428" s="27">
        <v>5.7</v>
      </c>
      <c r="M428" s="27"/>
      <c r="N428" s="27"/>
      <c r="O428" s="27"/>
      <c r="P428" s="27"/>
      <c r="Q428" s="27"/>
      <c r="R428" s="27">
        <v>1.91</v>
      </c>
      <c r="S428" s="26" t="s">
        <v>53</v>
      </c>
      <c r="T428" s="27" t="str">
        <f t="shared" si="53"/>
        <v>0.00</v>
      </c>
      <c r="U428" s="27">
        <f t="shared" si="54"/>
        <v>-5.7</v>
      </c>
      <c r="V428" s="27">
        <f t="shared" si="59"/>
        <v>283.82455459000016</v>
      </c>
      <c r="W428" s="27">
        <f t="shared" si="60"/>
        <v>2358.0254454100013</v>
      </c>
      <c r="X428" s="35">
        <f t="shared" si="55"/>
        <v>0.12036534853450244</v>
      </c>
      <c r="Y428" s="34">
        <f t="shared" si="56"/>
        <v>2.8382455459000018</v>
      </c>
      <c r="Z428" s="28">
        <f t="shared" si="57"/>
        <v>28382.455459000015</v>
      </c>
      <c r="AA428" s="24" t="s">
        <v>53</v>
      </c>
    </row>
    <row r="429" spans="1:27" x14ac:dyDescent="0.2">
      <c r="A429" s="17">
        <v>44744</v>
      </c>
      <c r="B429" s="24" t="s">
        <v>46</v>
      </c>
      <c r="D429" s="22" t="str">
        <f t="shared" si="58"/>
        <v>Sat</v>
      </c>
      <c r="F429" s="24" t="s">
        <v>47</v>
      </c>
      <c r="G429" s="24" t="s">
        <v>48</v>
      </c>
      <c r="H429" s="33">
        <v>16</v>
      </c>
      <c r="I429" s="24" t="s">
        <v>55</v>
      </c>
      <c r="K429" s="7">
        <v>6.5</v>
      </c>
      <c r="L429" s="27">
        <v>4.2</v>
      </c>
      <c r="M429" s="27"/>
      <c r="N429" s="27"/>
      <c r="O429" s="27"/>
      <c r="P429" s="27"/>
      <c r="Q429" s="27"/>
      <c r="R429" s="27">
        <v>1.9</v>
      </c>
      <c r="S429" s="26" t="s">
        <v>53</v>
      </c>
      <c r="T429" s="27" t="str">
        <f t="shared" si="53"/>
        <v>0.00</v>
      </c>
      <c r="U429" s="27">
        <f t="shared" si="54"/>
        <v>-4.2</v>
      </c>
      <c r="V429" s="27">
        <f t="shared" si="59"/>
        <v>279.62455459000017</v>
      </c>
      <c r="W429" s="27">
        <f t="shared" si="60"/>
        <v>2362.2254454100012</v>
      </c>
      <c r="X429" s="35">
        <f t="shared" si="55"/>
        <v>0.11837335641834429</v>
      </c>
      <c r="Y429" s="34">
        <f t="shared" si="56"/>
        <v>2.7962455459000015</v>
      </c>
      <c r="Z429" s="28">
        <f t="shared" si="57"/>
        <v>27962.455459000019</v>
      </c>
      <c r="AA429" s="24" t="s">
        <v>53</v>
      </c>
    </row>
    <row r="430" spans="1:27" x14ac:dyDescent="0.2">
      <c r="A430" s="17">
        <v>44744</v>
      </c>
      <c r="B430" s="24" t="s">
        <v>46</v>
      </c>
      <c r="D430" s="22" t="str">
        <f t="shared" si="58"/>
        <v>Sat</v>
      </c>
      <c r="F430" s="24" t="s">
        <v>47</v>
      </c>
      <c r="G430" s="24" t="s">
        <v>48</v>
      </c>
      <c r="H430" s="33">
        <v>16</v>
      </c>
      <c r="I430" s="53" t="s">
        <v>59</v>
      </c>
      <c r="K430" s="7">
        <v>5.5</v>
      </c>
      <c r="L430" s="27">
        <v>8.8000000000000007</v>
      </c>
      <c r="M430" s="27"/>
      <c r="N430" s="27"/>
      <c r="O430" s="27"/>
      <c r="P430" s="27"/>
      <c r="Q430" s="27"/>
      <c r="R430" s="27">
        <v>1.9</v>
      </c>
      <c r="S430" s="26" t="s">
        <v>50</v>
      </c>
      <c r="T430" s="27">
        <f t="shared" si="53"/>
        <v>16.72</v>
      </c>
      <c r="U430" s="27">
        <f t="shared" si="54"/>
        <v>7.9199999999999982</v>
      </c>
      <c r="V430" s="27">
        <f t="shared" si="59"/>
        <v>287.54455459000019</v>
      </c>
      <c r="W430" s="27">
        <f t="shared" si="60"/>
        <v>2371.0254454100013</v>
      </c>
      <c r="X430" s="35">
        <f t="shared" si="55"/>
        <v>0.12127434361645054</v>
      </c>
      <c r="Y430" s="34">
        <f t="shared" si="56"/>
        <v>2.8754455459000017</v>
      </c>
      <c r="Z430" s="28">
        <f t="shared" si="57"/>
        <v>28754.455459000019</v>
      </c>
      <c r="AA430" s="24" t="s">
        <v>50</v>
      </c>
    </row>
    <row r="431" spans="1:27" x14ac:dyDescent="0.2">
      <c r="A431" s="17">
        <v>44749</v>
      </c>
      <c r="B431" s="24" t="s">
        <v>46</v>
      </c>
      <c r="D431" s="22" t="str">
        <f t="shared" si="58"/>
        <v>Thu</v>
      </c>
      <c r="F431" s="24" t="s">
        <v>47</v>
      </c>
      <c r="G431" s="24" t="s">
        <v>48</v>
      </c>
      <c r="H431" s="33">
        <v>17</v>
      </c>
      <c r="I431" s="53" t="s">
        <v>63</v>
      </c>
      <c r="K431" s="24" t="s">
        <v>69</v>
      </c>
      <c r="L431" s="27">
        <v>3.2</v>
      </c>
      <c r="M431" s="27"/>
      <c r="N431" s="27"/>
      <c r="O431" s="27"/>
      <c r="P431" s="27"/>
      <c r="Q431" s="27"/>
      <c r="R431" s="27">
        <v>2.1</v>
      </c>
      <c r="S431" s="26" t="s">
        <v>50</v>
      </c>
      <c r="T431" s="27">
        <f t="shared" si="53"/>
        <v>6.72</v>
      </c>
      <c r="U431" s="27">
        <f t="shared" si="54"/>
        <v>3.5199999999999996</v>
      </c>
      <c r="V431" s="27">
        <f t="shared" si="59"/>
        <v>291.06455459000017</v>
      </c>
      <c r="W431" s="27">
        <f t="shared" si="60"/>
        <v>2374.2254454100012</v>
      </c>
      <c r="X431" s="35">
        <f t="shared" si="55"/>
        <v>0.12259347786567787</v>
      </c>
      <c r="Y431" s="34">
        <f t="shared" si="56"/>
        <v>2.9106455459000018</v>
      </c>
      <c r="Z431" s="28">
        <f t="shared" si="57"/>
        <v>29106.455459000019</v>
      </c>
      <c r="AA431" s="24" t="s">
        <v>50</v>
      </c>
    </row>
    <row r="432" spans="1:27" x14ac:dyDescent="0.2">
      <c r="A432" s="17">
        <v>44750</v>
      </c>
      <c r="B432" s="24" t="s">
        <v>46</v>
      </c>
      <c r="D432" s="22" t="str">
        <f t="shared" si="58"/>
        <v>Fri</v>
      </c>
      <c r="F432" s="24" t="s">
        <v>47</v>
      </c>
      <c r="G432" s="24" t="s">
        <v>48</v>
      </c>
      <c r="H432" s="33">
        <v>17</v>
      </c>
      <c r="I432" s="24" t="s">
        <v>56</v>
      </c>
      <c r="K432" s="7">
        <v>6.5</v>
      </c>
      <c r="L432" s="27">
        <v>2.1</v>
      </c>
      <c r="M432" s="27"/>
      <c r="N432" s="27"/>
      <c r="O432" s="27"/>
      <c r="P432" s="27"/>
      <c r="Q432" s="27"/>
      <c r="R432" s="27">
        <v>1.86</v>
      </c>
      <c r="S432" s="26" t="s">
        <v>53</v>
      </c>
      <c r="T432" s="27" t="str">
        <f t="shared" si="53"/>
        <v>0.00</v>
      </c>
      <c r="U432" s="27">
        <f t="shared" si="54"/>
        <v>-2.1</v>
      </c>
      <c r="V432" s="27">
        <f t="shared" si="59"/>
        <v>288.96455459000015</v>
      </c>
      <c r="W432" s="27">
        <f t="shared" si="60"/>
        <v>2376.3254454100011</v>
      </c>
      <c r="X432" s="35">
        <f t="shared" si="55"/>
        <v>0.12160142254426916</v>
      </c>
      <c r="Y432" s="34">
        <f t="shared" si="56"/>
        <v>2.8896455459000014</v>
      </c>
      <c r="Z432" s="28">
        <f t="shared" si="57"/>
        <v>28896.455459000015</v>
      </c>
      <c r="AA432" s="24" t="s">
        <v>53</v>
      </c>
    </row>
    <row r="433" spans="1:27" x14ac:dyDescent="0.2">
      <c r="A433" s="17">
        <v>44752</v>
      </c>
      <c r="B433" s="24" t="s">
        <v>46</v>
      </c>
      <c r="D433" s="22" t="str">
        <f t="shared" si="58"/>
        <v>Sun</v>
      </c>
      <c r="F433" s="24" t="s">
        <v>47</v>
      </c>
      <c r="G433" s="24" t="s">
        <v>48</v>
      </c>
      <c r="H433" s="33">
        <v>17</v>
      </c>
      <c r="I433" s="53" t="s">
        <v>55</v>
      </c>
      <c r="K433" s="7">
        <v>-1.5</v>
      </c>
      <c r="L433" s="27">
        <v>2</v>
      </c>
      <c r="M433" s="27"/>
      <c r="N433" s="27"/>
      <c r="O433" s="27"/>
      <c r="P433" s="27"/>
      <c r="Q433" s="27"/>
      <c r="R433" s="27">
        <v>1.9</v>
      </c>
      <c r="S433" s="26" t="s">
        <v>50</v>
      </c>
      <c r="T433" s="27">
        <f t="shared" si="53"/>
        <v>3.8</v>
      </c>
      <c r="U433" s="27">
        <f t="shared" si="54"/>
        <v>1.7999999999999998</v>
      </c>
      <c r="V433" s="27">
        <f t="shared" si="59"/>
        <v>290.76455459000016</v>
      </c>
      <c r="W433" s="27">
        <f t="shared" si="60"/>
        <v>2378.3254454100011</v>
      </c>
      <c r="X433" s="35">
        <f t="shared" si="55"/>
        <v>0.12225599955260752</v>
      </c>
      <c r="Y433" s="34">
        <f t="shared" si="56"/>
        <v>2.9076455459000017</v>
      </c>
      <c r="Z433" s="28">
        <f t="shared" si="57"/>
        <v>29076.455459000015</v>
      </c>
      <c r="AA433" s="24" t="s">
        <v>50</v>
      </c>
    </row>
    <row r="434" spans="1:27" x14ac:dyDescent="0.2">
      <c r="A434" s="17">
        <v>44757</v>
      </c>
      <c r="B434" s="24" t="s">
        <v>46</v>
      </c>
      <c r="D434" s="22" t="str">
        <f t="shared" si="58"/>
        <v>Fri</v>
      </c>
      <c r="F434" s="24" t="s">
        <v>47</v>
      </c>
      <c r="G434" s="24" t="s">
        <v>48</v>
      </c>
      <c r="H434" s="33">
        <v>18</v>
      </c>
      <c r="I434" s="53" t="s">
        <v>63</v>
      </c>
      <c r="K434" s="7">
        <v>4.5</v>
      </c>
      <c r="L434" s="27">
        <v>4.9000000000000004</v>
      </c>
      <c r="M434" s="27"/>
      <c r="N434" s="27"/>
      <c r="O434" s="27"/>
      <c r="P434" s="27"/>
      <c r="Q434" s="27"/>
      <c r="R434" s="27">
        <v>1.9</v>
      </c>
      <c r="S434" s="26" t="s">
        <v>50</v>
      </c>
      <c r="T434" s="27">
        <f t="shared" si="53"/>
        <v>9.31</v>
      </c>
      <c r="U434" s="27">
        <f t="shared" si="54"/>
        <v>4.41</v>
      </c>
      <c r="V434" s="27">
        <f t="shared" si="59"/>
        <v>295.17455459000018</v>
      </c>
      <c r="W434" s="27">
        <f t="shared" si="60"/>
        <v>2383.2254454100012</v>
      </c>
      <c r="X434" s="35">
        <f t="shared" si="55"/>
        <v>0.12385507009355527</v>
      </c>
      <c r="Y434" s="34">
        <f t="shared" si="56"/>
        <v>2.9517455459000019</v>
      </c>
      <c r="Z434" s="28">
        <f t="shared" si="57"/>
        <v>29517.455459000019</v>
      </c>
      <c r="AA434" s="24" t="s">
        <v>50</v>
      </c>
    </row>
    <row r="435" spans="1:27" x14ac:dyDescent="0.2">
      <c r="A435" s="17">
        <v>44758</v>
      </c>
      <c r="B435" s="24" t="s">
        <v>46</v>
      </c>
      <c r="D435" s="22" t="str">
        <f t="shared" si="58"/>
        <v>Sat</v>
      </c>
      <c r="F435" s="24" t="s">
        <v>47</v>
      </c>
      <c r="G435" s="24" t="s">
        <v>48</v>
      </c>
      <c r="H435" s="33">
        <v>18</v>
      </c>
      <c r="I435" s="24" t="s">
        <v>60</v>
      </c>
      <c r="K435" s="7">
        <v>7.5</v>
      </c>
      <c r="L435" s="27">
        <v>3</v>
      </c>
      <c r="M435" s="27"/>
      <c r="N435" s="27"/>
      <c r="O435" s="27"/>
      <c r="P435" s="27"/>
      <c r="Q435" s="27"/>
      <c r="R435" s="27">
        <v>1.95</v>
      </c>
      <c r="S435" s="26" t="s">
        <v>53</v>
      </c>
      <c r="T435" s="27" t="str">
        <f t="shared" si="53"/>
        <v>0.00</v>
      </c>
      <c r="U435" s="27">
        <f t="shared" si="54"/>
        <v>-3</v>
      </c>
      <c r="V435" s="27">
        <f t="shared" si="59"/>
        <v>292.17455459000018</v>
      </c>
      <c r="W435" s="27">
        <f t="shared" si="60"/>
        <v>2386.2254454100012</v>
      </c>
      <c r="X435" s="35">
        <f t="shared" si="55"/>
        <v>0.12244214189904373</v>
      </c>
      <c r="Y435" s="34">
        <f t="shared" si="56"/>
        <v>2.9217455459000017</v>
      </c>
      <c r="Z435" s="28">
        <f t="shared" si="57"/>
        <v>29217.455459000019</v>
      </c>
      <c r="AA435" s="24" t="s">
        <v>53</v>
      </c>
    </row>
    <row r="436" spans="1:27" x14ac:dyDescent="0.2">
      <c r="A436" s="17">
        <v>44758</v>
      </c>
      <c r="B436" s="24" t="s">
        <v>46</v>
      </c>
      <c r="D436" s="22" t="str">
        <f t="shared" si="58"/>
        <v>Sat</v>
      </c>
      <c r="F436" s="24" t="s">
        <v>47</v>
      </c>
      <c r="G436" s="24" t="s">
        <v>48</v>
      </c>
      <c r="H436" s="33">
        <v>18</v>
      </c>
      <c r="I436" s="24" t="s">
        <v>56</v>
      </c>
      <c r="K436" s="7">
        <v>8.5</v>
      </c>
      <c r="L436" s="27">
        <v>2.5</v>
      </c>
      <c r="M436" s="27"/>
      <c r="N436" s="27"/>
      <c r="O436" s="27"/>
      <c r="P436" s="27"/>
      <c r="Q436" s="27"/>
      <c r="R436" s="27">
        <v>1.9</v>
      </c>
      <c r="S436" s="26" t="s">
        <v>53</v>
      </c>
      <c r="T436" s="27" t="str">
        <f t="shared" si="53"/>
        <v>0.00</v>
      </c>
      <c r="U436" s="27">
        <f t="shared" si="54"/>
        <v>-2.5</v>
      </c>
      <c r="V436" s="27">
        <f t="shared" si="59"/>
        <v>289.67455459000018</v>
      </c>
      <c r="W436" s="27">
        <f t="shared" si="60"/>
        <v>2388.7254454100012</v>
      </c>
      <c r="X436" s="35">
        <f t="shared" si="55"/>
        <v>0.12126741277304073</v>
      </c>
      <c r="Y436" s="34">
        <f t="shared" si="56"/>
        <v>2.8967455459000018</v>
      </c>
      <c r="Z436" s="28">
        <f t="shared" si="57"/>
        <v>28967.455459000019</v>
      </c>
      <c r="AA436" s="24" t="s">
        <v>53</v>
      </c>
    </row>
    <row r="437" spans="1:27" x14ac:dyDescent="0.2">
      <c r="A437" s="17">
        <v>44758</v>
      </c>
      <c r="B437" s="24" t="s">
        <v>46</v>
      </c>
      <c r="D437" s="22" t="str">
        <f t="shared" si="58"/>
        <v>Sat</v>
      </c>
      <c r="F437" s="24" t="s">
        <v>47</v>
      </c>
      <c r="G437" s="24" t="s">
        <v>48</v>
      </c>
      <c r="H437" s="33">
        <v>18</v>
      </c>
      <c r="I437" s="53" t="s">
        <v>62</v>
      </c>
      <c r="K437" s="7">
        <v>8.5</v>
      </c>
      <c r="L437" s="27">
        <v>5.9</v>
      </c>
      <c r="M437" s="27"/>
      <c r="N437" s="27"/>
      <c r="O437" s="27"/>
      <c r="P437" s="27"/>
      <c r="Q437" s="27"/>
      <c r="R437" s="27">
        <v>1.9</v>
      </c>
      <c r="S437" s="26" t="s">
        <v>50</v>
      </c>
      <c r="T437" s="27">
        <f t="shared" si="53"/>
        <v>11.21</v>
      </c>
      <c r="U437" s="27">
        <f t="shared" si="54"/>
        <v>5.3100000000000005</v>
      </c>
      <c r="V437" s="27">
        <f t="shared" si="59"/>
        <v>294.98455459000019</v>
      </c>
      <c r="W437" s="27">
        <f t="shared" si="60"/>
        <v>2394.6254454100012</v>
      </c>
      <c r="X437" s="35">
        <f t="shared" si="55"/>
        <v>0.12318609373980562</v>
      </c>
      <c r="Y437" s="34">
        <f t="shared" si="56"/>
        <v>2.9498455459000019</v>
      </c>
      <c r="Z437" s="28">
        <f t="shared" si="57"/>
        <v>29498.455459000019</v>
      </c>
      <c r="AA437" s="24" t="s">
        <v>50</v>
      </c>
    </row>
    <row r="438" spans="1:27" x14ac:dyDescent="0.2">
      <c r="A438" s="17">
        <v>44765</v>
      </c>
      <c r="B438" s="24" t="s">
        <v>46</v>
      </c>
      <c r="D438" s="22" t="str">
        <f t="shared" si="58"/>
        <v>Sat</v>
      </c>
      <c r="F438" s="24" t="s">
        <v>47</v>
      </c>
      <c r="G438" s="24" t="s">
        <v>48</v>
      </c>
      <c r="H438" s="33">
        <v>19</v>
      </c>
      <c r="I438" s="53" t="s">
        <v>59</v>
      </c>
      <c r="K438" s="7">
        <v>2.5</v>
      </c>
      <c r="L438" s="27">
        <v>5.0999999999999996</v>
      </c>
      <c r="M438" s="27"/>
      <c r="N438" s="27"/>
      <c r="O438" s="27"/>
      <c r="P438" s="27"/>
      <c r="Q438" s="27"/>
      <c r="R438" s="27">
        <v>1.85</v>
      </c>
      <c r="S438" s="26" t="s">
        <v>50</v>
      </c>
      <c r="T438" s="27">
        <f t="shared" si="53"/>
        <v>9.44</v>
      </c>
      <c r="U438" s="27">
        <f t="shared" si="54"/>
        <v>4.34</v>
      </c>
      <c r="V438" s="27">
        <f t="shared" si="59"/>
        <v>299.32455459000016</v>
      </c>
      <c r="W438" s="27">
        <f t="shared" si="60"/>
        <v>2399.7254454100012</v>
      </c>
      <c r="X438" s="35">
        <f t="shared" si="55"/>
        <v>0.12473283356749153</v>
      </c>
      <c r="Y438" s="34">
        <f t="shared" si="56"/>
        <v>2.9932455459000016</v>
      </c>
      <c r="Z438" s="28">
        <f t="shared" si="57"/>
        <v>29932.455459000015</v>
      </c>
      <c r="AA438" s="24" t="s">
        <v>50</v>
      </c>
    </row>
    <row r="439" spans="1:27" x14ac:dyDescent="0.2">
      <c r="A439" s="17">
        <v>44766</v>
      </c>
      <c r="B439" s="24" t="s">
        <v>46</v>
      </c>
      <c r="D439" s="22" t="str">
        <f t="shared" si="58"/>
        <v>Sun</v>
      </c>
      <c r="F439" s="24" t="s">
        <v>47</v>
      </c>
      <c r="G439" s="24" t="s">
        <v>48</v>
      </c>
      <c r="H439" s="33">
        <v>19</v>
      </c>
      <c r="I439" s="24" t="s">
        <v>62</v>
      </c>
      <c r="K439" s="7">
        <v>5.5</v>
      </c>
      <c r="L439" s="27">
        <v>3.1</v>
      </c>
      <c r="M439" s="27"/>
      <c r="N439" s="27"/>
      <c r="O439" s="27"/>
      <c r="P439" s="27"/>
      <c r="Q439" s="27"/>
      <c r="R439" s="27">
        <v>1.9</v>
      </c>
      <c r="S439" s="26" t="s">
        <v>53</v>
      </c>
      <c r="T439" s="27" t="str">
        <f t="shared" si="53"/>
        <v>0.00</v>
      </c>
      <c r="U439" s="27">
        <f t="shared" si="54"/>
        <v>-3.1</v>
      </c>
      <c r="V439" s="27">
        <f t="shared" si="59"/>
        <v>296.22455459000014</v>
      </c>
      <c r="W439" s="27">
        <f t="shared" si="60"/>
        <v>2402.8254454100011</v>
      </c>
      <c r="X439" s="35">
        <f t="shared" si="55"/>
        <v>0.12328176195897346</v>
      </c>
      <c r="Y439" s="34">
        <f t="shared" si="56"/>
        <v>2.9622455459000014</v>
      </c>
      <c r="Z439" s="28">
        <f t="shared" si="57"/>
        <v>29622.455459000015</v>
      </c>
      <c r="AA439" s="24" t="s">
        <v>53</v>
      </c>
    </row>
    <row r="440" spans="1:27" x14ac:dyDescent="0.2">
      <c r="A440" s="17">
        <v>44772</v>
      </c>
      <c r="B440" s="24" t="s">
        <v>46</v>
      </c>
      <c r="D440" s="22" t="str">
        <f t="shared" si="58"/>
        <v>Sat</v>
      </c>
      <c r="F440" s="24" t="s">
        <v>47</v>
      </c>
      <c r="G440" s="24" t="s">
        <v>48</v>
      </c>
      <c r="H440" s="33">
        <v>20</v>
      </c>
      <c r="I440" s="24" t="s">
        <v>62</v>
      </c>
      <c r="K440" s="7">
        <v>9.5</v>
      </c>
      <c r="L440" s="27">
        <v>4.0999999999999996</v>
      </c>
      <c r="M440" s="27"/>
      <c r="N440" s="27"/>
      <c r="O440" s="27"/>
      <c r="P440" s="27"/>
      <c r="Q440" s="27"/>
      <c r="R440" s="27">
        <v>1.9</v>
      </c>
      <c r="S440" s="26" t="s">
        <v>53</v>
      </c>
      <c r="T440" s="27" t="str">
        <f t="shared" si="53"/>
        <v>0.00</v>
      </c>
      <c r="U440" s="27">
        <f t="shared" si="54"/>
        <v>-4.0999999999999996</v>
      </c>
      <c r="V440" s="27">
        <f t="shared" si="59"/>
        <v>292.12455459000012</v>
      </c>
      <c r="W440" s="27">
        <f t="shared" si="60"/>
        <v>2406.925445410001</v>
      </c>
      <c r="X440" s="35">
        <f t="shared" si="55"/>
        <v>0.12136834364648921</v>
      </c>
      <c r="Y440" s="34">
        <f t="shared" si="56"/>
        <v>2.9212455459000011</v>
      </c>
      <c r="Z440" s="28">
        <f t="shared" si="57"/>
        <v>29212.455459000012</v>
      </c>
      <c r="AA440" s="24" t="s">
        <v>53</v>
      </c>
    </row>
    <row r="441" spans="1:27" x14ac:dyDescent="0.2">
      <c r="A441" s="17">
        <v>44773</v>
      </c>
      <c r="B441" s="24" t="s">
        <v>46</v>
      </c>
      <c r="D441" s="22" t="str">
        <f t="shared" si="58"/>
        <v>Sun</v>
      </c>
      <c r="F441" s="24" t="s">
        <v>47</v>
      </c>
      <c r="G441" s="24" t="s">
        <v>48</v>
      </c>
      <c r="H441" s="33">
        <v>20</v>
      </c>
      <c r="I441" s="24" t="s">
        <v>60</v>
      </c>
      <c r="K441" s="7">
        <v>6.5</v>
      </c>
      <c r="L441" s="27">
        <v>3</v>
      </c>
      <c r="M441" s="27"/>
      <c r="N441" s="27"/>
      <c r="O441" s="27"/>
      <c r="P441" s="27"/>
      <c r="Q441" s="27"/>
      <c r="R441" s="27">
        <v>1.91</v>
      </c>
      <c r="S441" s="26" t="s">
        <v>53</v>
      </c>
      <c r="T441" s="27" t="str">
        <f t="shared" si="53"/>
        <v>0.00</v>
      </c>
      <c r="U441" s="27">
        <f t="shared" si="54"/>
        <v>-3</v>
      </c>
      <c r="V441" s="27">
        <f t="shared" si="59"/>
        <v>289.12455459000012</v>
      </c>
      <c r="W441" s="27">
        <f t="shared" si="60"/>
        <v>2409.925445410001</v>
      </c>
      <c r="X441" s="35">
        <f t="shared" si="55"/>
        <v>0.11997240625873856</v>
      </c>
      <c r="Y441" s="34">
        <f t="shared" si="56"/>
        <v>2.8912455459000013</v>
      </c>
      <c r="Z441" s="28">
        <f t="shared" si="57"/>
        <v>28912.455459000012</v>
      </c>
      <c r="AA441" s="24" t="s">
        <v>53</v>
      </c>
    </row>
    <row r="442" spans="1:27" x14ac:dyDescent="0.2">
      <c r="A442" s="17">
        <v>44777</v>
      </c>
      <c r="B442" s="24" t="s">
        <v>46</v>
      </c>
      <c r="D442" s="22" t="str">
        <f t="shared" si="58"/>
        <v>Thu</v>
      </c>
      <c r="F442" s="24" t="s">
        <v>47</v>
      </c>
      <c r="G442" s="24" t="s">
        <v>48</v>
      </c>
      <c r="H442" s="33">
        <v>21</v>
      </c>
      <c r="I442" s="53" t="s">
        <v>64</v>
      </c>
      <c r="K442" s="7">
        <v>-4.5</v>
      </c>
      <c r="L442" s="27">
        <v>2.76</v>
      </c>
      <c r="M442" s="27"/>
      <c r="N442" s="27"/>
      <c r="O442" s="27"/>
      <c r="P442" s="27"/>
      <c r="Q442" s="27"/>
      <c r="R442" s="27">
        <v>1.9</v>
      </c>
      <c r="S442" s="26" t="s">
        <v>50</v>
      </c>
      <c r="T442" s="27">
        <f t="shared" ref="T442:T505" si="61">IF(($AA442="W"),ROUND(($L442*$R442),2),"0.00")</f>
        <v>5.24</v>
      </c>
      <c r="U442" s="27">
        <f t="shared" si="54"/>
        <v>2.4800000000000004</v>
      </c>
      <c r="V442" s="27">
        <f t="shared" si="59"/>
        <v>291.60455459000013</v>
      </c>
      <c r="W442" s="27">
        <f t="shared" si="60"/>
        <v>2412.6854454100012</v>
      </c>
      <c r="X442" s="35">
        <f t="shared" si="55"/>
        <v>0.12086306366408495</v>
      </c>
      <c r="Y442" s="34">
        <f t="shared" si="56"/>
        <v>2.9160455459000012</v>
      </c>
      <c r="Z442" s="28">
        <f t="shared" si="57"/>
        <v>29160.455459000012</v>
      </c>
      <c r="AA442" s="24" t="s">
        <v>50</v>
      </c>
    </row>
    <row r="443" spans="1:27" x14ac:dyDescent="0.2">
      <c r="A443" s="17">
        <v>44786</v>
      </c>
      <c r="B443" s="24" t="s">
        <v>46</v>
      </c>
      <c r="D443" s="22" t="str">
        <f t="shared" si="58"/>
        <v>Sat</v>
      </c>
      <c r="F443" s="24" t="s">
        <v>47</v>
      </c>
      <c r="G443" s="24" t="s">
        <v>48</v>
      </c>
      <c r="H443" s="33">
        <v>22</v>
      </c>
      <c r="I443" s="53" t="s">
        <v>64</v>
      </c>
      <c r="K443" s="7">
        <v>-2.5</v>
      </c>
      <c r="L443" s="27">
        <v>3.8</v>
      </c>
      <c r="M443" s="27"/>
      <c r="N443" s="27"/>
      <c r="O443" s="27"/>
      <c r="P443" s="27"/>
      <c r="Q443" s="27"/>
      <c r="R443" s="27">
        <v>1.92</v>
      </c>
      <c r="S443" s="26" t="s">
        <v>50</v>
      </c>
      <c r="T443" s="27">
        <f t="shared" si="61"/>
        <v>7.3</v>
      </c>
      <c r="U443" s="27">
        <f t="shared" si="54"/>
        <v>3.5</v>
      </c>
      <c r="V443" s="27">
        <f t="shared" si="59"/>
        <v>295.10455459000013</v>
      </c>
      <c r="W443" s="27">
        <f t="shared" si="60"/>
        <v>2416.4854454100014</v>
      </c>
      <c r="X443" s="35">
        <f t="shared" si="55"/>
        <v>0.122121387137066</v>
      </c>
      <c r="Y443" s="34">
        <f t="shared" si="56"/>
        <v>2.9510455459000013</v>
      </c>
      <c r="Z443" s="28">
        <f t="shared" si="57"/>
        <v>29510.455459000012</v>
      </c>
      <c r="AA443" s="24" t="s">
        <v>50</v>
      </c>
    </row>
    <row r="444" spans="1:27" x14ac:dyDescent="0.2">
      <c r="A444" s="17">
        <v>44787</v>
      </c>
      <c r="B444" s="24" t="s">
        <v>46</v>
      </c>
      <c r="D444" s="22" t="str">
        <f t="shared" si="58"/>
        <v>Sun</v>
      </c>
      <c r="F444" s="24" t="s">
        <v>47</v>
      </c>
      <c r="G444" s="24" t="s">
        <v>48</v>
      </c>
      <c r="H444" s="33">
        <v>22</v>
      </c>
      <c r="I444" s="53" t="s">
        <v>62</v>
      </c>
      <c r="K444" s="7">
        <v>6.5</v>
      </c>
      <c r="L444" s="27">
        <v>4.0999999999999996</v>
      </c>
      <c r="M444" s="27"/>
      <c r="N444" s="27"/>
      <c r="O444" s="27"/>
      <c r="P444" s="27"/>
      <c r="Q444" s="27"/>
      <c r="R444" s="27">
        <v>1.91</v>
      </c>
      <c r="S444" s="26" t="s">
        <v>50</v>
      </c>
      <c r="T444" s="27">
        <f t="shared" si="61"/>
        <v>7.83</v>
      </c>
      <c r="U444" s="27">
        <f t="shared" si="54"/>
        <v>3.7300000000000004</v>
      </c>
      <c r="V444" s="27">
        <f t="shared" si="59"/>
        <v>298.83455459000015</v>
      </c>
      <c r="W444" s="27">
        <f t="shared" si="60"/>
        <v>2420.5854454100013</v>
      </c>
      <c r="X444" s="35">
        <f t="shared" si="55"/>
        <v>0.12345548683549291</v>
      </c>
      <c r="Y444" s="34">
        <f t="shared" si="56"/>
        <v>2.9883455459000015</v>
      </c>
      <c r="Z444" s="28">
        <f t="shared" si="57"/>
        <v>29883.455459000015</v>
      </c>
      <c r="AA444" s="24" t="s">
        <v>50</v>
      </c>
    </row>
    <row r="445" spans="1:27" x14ac:dyDescent="0.2">
      <c r="A445" s="17">
        <v>44793</v>
      </c>
      <c r="B445" s="24" t="s">
        <v>46</v>
      </c>
      <c r="D445" s="22" t="str">
        <f t="shared" si="58"/>
        <v>Sat</v>
      </c>
      <c r="F445" s="24" t="s">
        <v>47</v>
      </c>
      <c r="G445" s="24" t="s">
        <v>48</v>
      </c>
      <c r="H445" s="33">
        <v>23</v>
      </c>
      <c r="I445" s="24" t="s">
        <v>49</v>
      </c>
      <c r="K445" s="7">
        <v>8.5</v>
      </c>
      <c r="L445" s="27">
        <v>4.9000000000000004</v>
      </c>
      <c r="M445" s="27"/>
      <c r="N445" s="27"/>
      <c r="O445" s="27"/>
      <c r="P445" s="27"/>
      <c r="Q445" s="27"/>
      <c r="R445" s="27">
        <v>1.91</v>
      </c>
      <c r="S445" s="26" t="s">
        <v>53</v>
      </c>
      <c r="T445" s="27" t="str">
        <f t="shared" si="61"/>
        <v>0.00</v>
      </c>
      <c r="U445" s="27">
        <f t="shared" si="54"/>
        <v>-4.9000000000000004</v>
      </c>
      <c r="V445" s="27">
        <f t="shared" si="59"/>
        <v>293.93455459000018</v>
      </c>
      <c r="W445" s="27">
        <f t="shared" si="60"/>
        <v>2425.4854454100014</v>
      </c>
      <c r="X445" s="35">
        <f t="shared" si="55"/>
        <v>0.12118586617216902</v>
      </c>
      <c r="Y445" s="34">
        <f t="shared" si="56"/>
        <v>2.939345545900002</v>
      </c>
      <c r="Z445" s="28">
        <f t="shared" si="57"/>
        <v>29393.455459000019</v>
      </c>
      <c r="AA445" s="24" t="s">
        <v>53</v>
      </c>
    </row>
    <row r="446" spans="1:27" x14ac:dyDescent="0.2">
      <c r="A446" s="17">
        <v>44794</v>
      </c>
      <c r="B446" s="24" t="s">
        <v>46</v>
      </c>
      <c r="D446" s="22" t="str">
        <f t="shared" si="58"/>
        <v>Sun</v>
      </c>
      <c r="F446" s="24" t="s">
        <v>47</v>
      </c>
      <c r="G446" s="24" t="s">
        <v>48</v>
      </c>
      <c r="H446" s="33">
        <v>23</v>
      </c>
      <c r="I446" s="24" t="s">
        <v>62</v>
      </c>
      <c r="K446" s="7">
        <v>4.5</v>
      </c>
      <c r="L446" s="27">
        <v>3.1</v>
      </c>
      <c r="M446" s="27"/>
      <c r="N446" s="27"/>
      <c r="O446" s="27"/>
      <c r="P446" s="27"/>
      <c r="Q446" s="27"/>
      <c r="R446" s="27">
        <v>1.91</v>
      </c>
      <c r="S446" s="26" t="s">
        <v>53</v>
      </c>
      <c r="T446" s="27" t="str">
        <f t="shared" si="61"/>
        <v>0.00</v>
      </c>
      <c r="U446" s="27">
        <f t="shared" si="54"/>
        <v>-3.1</v>
      </c>
      <c r="V446" s="27">
        <f t="shared" si="59"/>
        <v>290.83455459000015</v>
      </c>
      <c r="W446" s="27">
        <f t="shared" si="60"/>
        <v>2428.5854454100013</v>
      </c>
      <c r="X446" s="35">
        <f t="shared" si="55"/>
        <v>0.11975471365015142</v>
      </c>
      <c r="Y446" s="34">
        <f t="shared" si="56"/>
        <v>2.9083455459000014</v>
      </c>
      <c r="Z446" s="28">
        <f t="shared" si="57"/>
        <v>29083.455459000015</v>
      </c>
      <c r="AA446" s="24" t="s">
        <v>53</v>
      </c>
    </row>
    <row r="447" spans="1:27" x14ac:dyDescent="0.2">
      <c r="A447" s="17">
        <v>44799</v>
      </c>
      <c r="B447" s="24" t="s">
        <v>46</v>
      </c>
      <c r="D447" s="22" t="str">
        <f t="shared" si="58"/>
        <v>Fri</v>
      </c>
      <c r="F447" s="24" t="s">
        <v>47</v>
      </c>
      <c r="G447" s="24" t="s">
        <v>48</v>
      </c>
      <c r="H447" s="33">
        <v>24</v>
      </c>
      <c r="I447" s="53" t="s">
        <v>64</v>
      </c>
      <c r="K447" s="7">
        <v>5.5</v>
      </c>
      <c r="L447" s="27">
        <v>3.3</v>
      </c>
      <c r="M447" s="27"/>
      <c r="N447" s="27"/>
      <c r="O447" s="27"/>
      <c r="P447" s="27"/>
      <c r="Q447" s="27"/>
      <c r="R447" s="27">
        <v>1.91</v>
      </c>
      <c r="S447" s="26" t="s">
        <v>50</v>
      </c>
      <c r="T447" s="27">
        <f t="shared" si="61"/>
        <v>6.3</v>
      </c>
      <c r="U447" s="27">
        <f t="shared" si="54"/>
        <v>3</v>
      </c>
      <c r="V447" s="27">
        <f t="shared" si="59"/>
        <v>293.83455459000015</v>
      </c>
      <c r="W447" s="27">
        <f t="shared" si="60"/>
        <v>2431.8854454100015</v>
      </c>
      <c r="X447" s="35">
        <f t="shared" si="55"/>
        <v>0.12082582061773942</v>
      </c>
      <c r="Y447" s="34">
        <f t="shared" si="56"/>
        <v>2.9383455459000016</v>
      </c>
      <c r="Z447" s="28">
        <f t="shared" si="57"/>
        <v>29383.455459000015</v>
      </c>
      <c r="AA447" s="24" t="s">
        <v>50</v>
      </c>
    </row>
    <row r="448" spans="1:27" x14ac:dyDescent="0.2">
      <c r="A448" s="17">
        <v>44800</v>
      </c>
      <c r="B448" s="24" t="s">
        <v>46</v>
      </c>
      <c r="D448" s="22" t="str">
        <f t="shared" si="58"/>
        <v>Sat</v>
      </c>
      <c r="F448" s="24" t="s">
        <v>47</v>
      </c>
      <c r="G448" s="24" t="s">
        <v>48</v>
      </c>
      <c r="H448" s="33">
        <v>24</v>
      </c>
      <c r="I448" s="24" t="s">
        <v>58</v>
      </c>
      <c r="K448" s="7">
        <v>7.5</v>
      </c>
      <c r="L448" s="27">
        <v>4.4000000000000004</v>
      </c>
      <c r="M448" s="27"/>
      <c r="N448" s="27"/>
      <c r="O448" s="27"/>
      <c r="P448" s="27"/>
      <c r="Q448" s="27"/>
      <c r="R448" s="27">
        <v>1.9</v>
      </c>
      <c r="S448" s="26" t="s">
        <v>53</v>
      </c>
      <c r="T448" s="27" t="str">
        <f t="shared" si="61"/>
        <v>0.00</v>
      </c>
      <c r="U448" s="27">
        <f t="shared" si="54"/>
        <v>-4.4000000000000004</v>
      </c>
      <c r="V448" s="27">
        <f t="shared" si="59"/>
        <v>289.43455459000018</v>
      </c>
      <c r="W448" s="27">
        <f t="shared" si="60"/>
        <v>2436.2854454100016</v>
      </c>
      <c r="X448" s="35">
        <f t="shared" si="55"/>
        <v>0.11880157767855126</v>
      </c>
      <c r="Y448" s="34">
        <f t="shared" si="56"/>
        <v>2.8943455459000016</v>
      </c>
      <c r="Z448" s="28">
        <f t="shared" si="57"/>
        <v>28943.455459000019</v>
      </c>
      <c r="AA448" s="24" t="s">
        <v>53</v>
      </c>
    </row>
    <row r="449" spans="1:27" x14ac:dyDescent="0.2">
      <c r="A449" s="17">
        <v>44801</v>
      </c>
      <c r="B449" s="24" t="s">
        <v>46</v>
      </c>
      <c r="D449" s="22" t="str">
        <f t="shared" si="58"/>
        <v>Sun</v>
      </c>
      <c r="F449" s="24" t="s">
        <v>47</v>
      </c>
      <c r="G449" s="24" t="s">
        <v>48</v>
      </c>
      <c r="H449" s="33">
        <v>24</v>
      </c>
      <c r="I449" s="24" t="s">
        <v>56</v>
      </c>
      <c r="K449" s="7">
        <v>6.5</v>
      </c>
      <c r="L449" s="27">
        <v>2.4</v>
      </c>
      <c r="M449" s="27"/>
      <c r="N449" s="27"/>
      <c r="O449" s="27"/>
      <c r="P449" s="27"/>
      <c r="Q449" s="27"/>
      <c r="R449" s="27">
        <v>1.94</v>
      </c>
      <c r="S449" s="26" t="s">
        <v>53</v>
      </c>
      <c r="T449" s="27" t="str">
        <f t="shared" si="61"/>
        <v>0.00</v>
      </c>
      <c r="U449" s="27">
        <f t="shared" si="54"/>
        <v>-2.4</v>
      </c>
      <c r="V449" s="27">
        <f t="shared" si="59"/>
        <v>287.0345545900002</v>
      </c>
      <c r="W449" s="27">
        <f t="shared" si="60"/>
        <v>2438.6854454100016</v>
      </c>
      <c r="X449" s="35">
        <f t="shared" si="55"/>
        <v>0.1177005239155568</v>
      </c>
      <c r="Y449" s="34">
        <f t="shared" si="56"/>
        <v>2.870345545900002</v>
      </c>
      <c r="Z449" s="28">
        <f t="shared" si="57"/>
        <v>28703.455459000019</v>
      </c>
      <c r="AA449" s="24" t="s">
        <v>53</v>
      </c>
    </row>
    <row r="450" spans="1:27" x14ac:dyDescent="0.2">
      <c r="A450" s="17">
        <v>44807</v>
      </c>
      <c r="B450" s="24" t="s">
        <v>46</v>
      </c>
      <c r="D450" s="22" t="str">
        <f t="shared" si="58"/>
        <v>Sat</v>
      </c>
      <c r="F450" s="24" t="s">
        <v>47</v>
      </c>
      <c r="G450" s="24" t="s">
        <v>48</v>
      </c>
      <c r="H450" s="33">
        <v>25</v>
      </c>
      <c r="I450" s="53" t="s">
        <v>62</v>
      </c>
      <c r="K450" s="7">
        <v>5.5</v>
      </c>
      <c r="L450" s="27">
        <v>4</v>
      </c>
      <c r="M450" s="26"/>
      <c r="N450" s="26"/>
      <c r="O450" s="26"/>
      <c r="P450" s="26"/>
      <c r="Q450" s="26"/>
      <c r="R450" s="26">
        <v>1.95</v>
      </c>
      <c r="S450" s="26" t="s">
        <v>50</v>
      </c>
      <c r="T450" s="27">
        <f t="shared" si="61"/>
        <v>7.8</v>
      </c>
      <c r="U450" s="27">
        <f t="shared" si="54"/>
        <v>3.8</v>
      </c>
      <c r="V450" s="27">
        <f t="shared" si="59"/>
        <v>290.83455459000021</v>
      </c>
      <c r="W450" s="27">
        <f t="shared" si="60"/>
        <v>2442.6854454100016</v>
      </c>
      <c r="X450" s="35">
        <f t="shared" si="55"/>
        <v>0.11906344926093584</v>
      </c>
      <c r="Y450" s="34">
        <f t="shared" si="56"/>
        <v>2.9083455459000023</v>
      </c>
      <c r="Z450" s="28">
        <f t="shared" si="57"/>
        <v>29083.455459000023</v>
      </c>
      <c r="AA450" s="24" t="s">
        <v>50</v>
      </c>
    </row>
    <row r="451" spans="1:27" x14ac:dyDescent="0.2">
      <c r="A451" s="17">
        <v>44814</v>
      </c>
      <c r="B451" s="24" t="s">
        <v>46</v>
      </c>
      <c r="D451" s="22" t="str">
        <f t="shared" si="58"/>
        <v>Sat</v>
      </c>
      <c r="F451" s="24" t="s">
        <v>47</v>
      </c>
      <c r="G451" s="24" t="s">
        <v>48</v>
      </c>
      <c r="H451" s="33">
        <v>26</v>
      </c>
      <c r="I451" s="24" t="s">
        <v>63</v>
      </c>
      <c r="K451" s="7">
        <v>-2.5</v>
      </c>
      <c r="L451" s="27">
        <v>2.2000000000000002</v>
      </c>
      <c r="M451" s="27"/>
      <c r="N451" s="27"/>
      <c r="O451" s="27"/>
      <c r="P451" s="27"/>
      <c r="Q451" s="27"/>
      <c r="R451" s="27">
        <v>1.96</v>
      </c>
      <c r="S451" s="26" t="s">
        <v>53</v>
      </c>
      <c r="T451" s="27" t="str">
        <f t="shared" si="61"/>
        <v>0.00</v>
      </c>
      <c r="U451" s="27">
        <f t="shared" ref="U451:U514" si="62">-$L451+T451</f>
        <v>-2.2000000000000002</v>
      </c>
      <c r="V451" s="27">
        <f t="shared" si="59"/>
        <v>288.63455459000022</v>
      </c>
      <c r="W451" s="27">
        <f t="shared" si="60"/>
        <v>2444.8854454100015</v>
      </c>
      <c r="X451" s="35">
        <f t="shared" ref="X451:X515" si="63">SUM(V451/W451)</f>
        <v>0.11805647382452182</v>
      </c>
      <c r="Y451" s="34">
        <f t="shared" ref="Y451:Y515" si="64">V451/100</f>
        <v>2.886345545900002</v>
      </c>
      <c r="Z451" s="28">
        <f t="shared" ref="Z451:Z515" si="65">V451*100</f>
        <v>28863.455459000023</v>
      </c>
      <c r="AA451" s="24" t="s">
        <v>53</v>
      </c>
    </row>
    <row r="452" spans="1:27" x14ac:dyDescent="0.2">
      <c r="A452" s="17">
        <v>44815</v>
      </c>
      <c r="B452" s="24" t="s">
        <v>46</v>
      </c>
      <c r="D452" s="22" t="str">
        <f t="shared" ref="D452:D515" si="66">TEXT(A452,"ddd")</f>
        <v>Sun</v>
      </c>
      <c r="F452" s="24" t="s">
        <v>47</v>
      </c>
      <c r="G452" s="24" t="s">
        <v>48</v>
      </c>
      <c r="H452" s="33">
        <v>26</v>
      </c>
      <c r="I452" s="24" t="s">
        <v>64</v>
      </c>
      <c r="K452" s="7">
        <v>-4.5</v>
      </c>
      <c r="L452" s="27">
        <v>3.9</v>
      </c>
      <c r="M452" s="27"/>
      <c r="N452" s="27"/>
      <c r="O452" s="27"/>
      <c r="P452" s="27"/>
      <c r="Q452" s="27"/>
      <c r="R452" s="27">
        <v>1.94</v>
      </c>
      <c r="S452" s="26" t="s">
        <v>53</v>
      </c>
      <c r="T452" s="27" t="str">
        <f t="shared" si="61"/>
        <v>0.00</v>
      </c>
      <c r="U452" s="27">
        <f t="shared" si="62"/>
        <v>-3.9</v>
      </c>
      <c r="V452" s="27">
        <f t="shared" ref="V452:V487" si="67">V451+U452</f>
        <v>284.73455459000024</v>
      </c>
      <c r="W452" s="27">
        <f t="shared" ref="W452:W487" si="68">W451+L452</f>
        <v>2448.7854454100016</v>
      </c>
      <c r="X452" s="35">
        <f t="shared" si="63"/>
        <v>0.11627582772664143</v>
      </c>
      <c r="Y452" s="34">
        <f t="shared" si="64"/>
        <v>2.8473455459000023</v>
      </c>
      <c r="Z452" s="28">
        <f t="shared" si="65"/>
        <v>28473.455459000026</v>
      </c>
      <c r="AA452" s="24" t="s">
        <v>53</v>
      </c>
    </row>
    <row r="453" spans="1:27" x14ac:dyDescent="0.2">
      <c r="A453" s="17">
        <v>44821</v>
      </c>
      <c r="B453" s="24" t="s">
        <v>46</v>
      </c>
      <c r="D453" s="22" t="str">
        <f t="shared" si="66"/>
        <v>Sat</v>
      </c>
      <c r="F453" s="24" t="s">
        <v>47</v>
      </c>
      <c r="G453" s="24" t="s">
        <v>48</v>
      </c>
      <c r="H453" s="33">
        <v>27</v>
      </c>
      <c r="I453" s="24" t="s">
        <v>63</v>
      </c>
      <c r="K453" s="24" t="s">
        <v>69</v>
      </c>
      <c r="L453" s="27">
        <v>4.9000000000000004</v>
      </c>
      <c r="M453" s="27"/>
      <c r="N453" s="27"/>
      <c r="O453" s="27"/>
      <c r="P453" s="27"/>
      <c r="Q453" s="27"/>
      <c r="R453" s="27">
        <v>2</v>
      </c>
      <c r="S453" s="26" t="s">
        <v>53</v>
      </c>
      <c r="T453" s="27" t="str">
        <f t="shared" si="61"/>
        <v>0.00</v>
      </c>
      <c r="U453" s="27">
        <f t="shared" si="62"/>
        <v>-4.9000000000000004</v>
      </c>
      <c r="V453" s="27">
        <f t="shared" si="67"/>
        <v>279.83455459000027</v>
      </c>
      <c r="W453" s="27">
        <f t="shared" si="68"/>
        <v>2453.6854454100016</v>
      </c>
      <c r="X453" s="35">
        <f t="shared" si="63"/>
        <v>0.11404662937275603</v>
      </c>
      <c r="Y453" s="34">
        <f t="shared" si="64"/>
        <v>2.7983455459000028</v>
      </c>
      <c r="Z453" s="28">
        <f t="shared" si="65"/>
        <v>27983.455459000026</v>
      </c>
      <c r="AA453" s="24" t="s">
        <v>53</v>
      </c>
    </row>
    <row r="454" spans="1:27" x14ac:dyDescent="0.2">
      <c r="A454" s="17">
        <v>44827</v>
      </c>
      <c r="B454" s="24" t="s">
        <v>46</v>
      </c>
      <c r="D454" s="22" t="str">
        <f t="shared" si="66"/>
        <v>Fri</v>
      </c>
      <c r="F454" s="24" t="s">
        <v>47</v>
      </c>
      <c r="G454" s="24" t="s">
        <v>48</v>
      </c>
      <c r="H454" s="33">
        <v>28</v>
      </c>
      <c r="I454" s="24" t="s">
        <v>58</v>
      </c>
      <c r="K454" s="7">
        <v>-2.5</v>
      </c>
      <c r="L454" s="27">
        <v>2.2999999999999998</v>
      </c>
      <c r="M454" s="27"/>
      <c r="N454" s="27"/>
      <c r="O454" s="27"/>
      <c r="P454" s="27"/>
      <c r="Q454" s="27"/>
      <c r="R454" s="27">
        <v>1.92</v>
      </c>
      <c r="S454" s="26" t="s">
        <v>53</v>
      </c>
      <c r="T454" s="27" t="str">
        <f t="shared" si="61"/>
        <v>0.00</v>
      </c>
      <c r="U454" s="27">
        <f t="shared" si="62"/>
        <v>-2.2999999999999998</v>
      </c>
      <c r="V454" s="27">
        <f t="shared" si="67"/>
        <v>277.53455459000025</v>
      </c>
      <c r="W454" s="27">
        <f t="shared" si="68"/>
        <v>2455.9854454100018</v>
      </c>
      <c r="X454" s="35">
        <f t="shared" si="63"/>
        <v>0.11300333848015483</v>
      </c>
      <c r="Y454" s="34">
        <f t="shared" si="64"/>
        <v>2.7753455459000027</v>
      </c>
      <c r="Z454" s="28">
        <f t="shared" si="65"/>
        <v>27753.455459000026</v>
      </c>
      <c r="AA454" s="24" t="s">
        <v>53</v>
      </c>
    </row>
    <row r="455" spans="1:27" x14ac:dyDescent="0.2">
      <c r="A455" s="17">
        <v>45015</v>
      </c>
      <c r="B455" s="24" t="s">
        <v>46</v>
      </c>
      <c r="D455" s="22" t="str">
        <f t="shared" si="66"/>
        <v>Thu</v>
      </c>
      <c r="F455" s="24" t="s">
        <v>47</v>
      </c>
      <c r="G455" s="24" t="s">
        <v>48</v>
      </c>
      <c r="H455" s="33">
        <v>5</v>
      </c>
      <c r="I455" s="53" t="s">
        <v>64</v>
      </c>
      <c r="K455" s="7">
        <v>-5.5</v>
      </c>
      <c r="L455" s="27">
        <v>3.3</v>
      </c>
      <c r="M455" s="27"/>
      <c r="N455" s="27"/>
      <c r="O455" s="27"/>
      <c r="P455" s="27"/>
      <c r="Q455" s="27"/>
      <c r="R455" s="27">
        <v>1.91</v>
      </c>
      <c r="S455" s="26" t="s">
        <v>50</v>
      </c>
      <c r="T455" s="27">
        <f t="shared" si="61"/>
        <v>6.3</v>
      </c>
      <c r="U455" s="27">
        <f t="shared" si="62"/>
        <v>3</v>
      </c>
      <c r="V455" s="27">
        <f t="shared" si="67"/>
        <v>280.53455459000025</v>
      </c>
      <c r="W455" s="27">
        <f t="shared" si="68"/>
        <v>2459.285445410002</v>
      </c>
      <c r="X455" s="35">
        <f t="shared" si="63"/>
        <v>0.11407157111980984</v>
      </c>
      <c r="Y455" s="34">
        <f t="shared" si="64"/>
        <v>2.8053455459000025</v>
      </c>
      <c r="Z455" s="28">
        <f t="shared" si="65"/>
        <v>28053.455459000026</v>
      </c>
      <c r="AA455" s="24" t="s">
        <v>50</v>
      </c>
    </row>
    <row r="456" spans="1:27" x14ac:dyDescent="0.2">
      <c r="A456" s="17">
        <v>45016</v>
      </c>
      <c r="B456" s="24" t="s">
        <v>46</v>
      </c>
      <c r="D456" s="22" t="str">
        <f t="shared" si="66"/>
        <v>Fri</v>
      </c>
      <c r="F456" s="24" t="s">
        <v>47</v>
      </c>
      <c r="G456" s="24" t="s">
        <v>48</v>
      </c>
      <c r="H456" s="33">
        <v>5</v>
      </c>
      <c r="I456" s="53" t="s">
        <v>65</v>
      </c>
      <c r="K456" s="7">
        <v>4.5</v>
      </c>
      <c r="L456" s="27">
        <v>5.2</v>
      </c>
      <c r="M456" s="27"/>
      <c r="N456" s="27"/>
      <c r="O456" s="27"/>
      <c r="P456" s="27"/>
      <c r="Q456" s="27"/>
      <c r="R456" s="27">
        <v>1.9</v>
      </c>
      <c r="S456" s="26" t="s">
        <v>50</v>
      </c>
      <c r="T456" s="27">
        <f t="shared" si="61"/>
        <v>9.8800000000000008</v>
      </c>
      <c r="U456" s="27">
        <f t="shared" si="62"/>
        <v>4.6800000000000006</v>
      </c>
      <c r="V456" s="27">
        <f t="shared" si="67"/>
        <v>285.21455459000026</v>
      </c>
      <c r="W456" s="27">
        <f t="shared" si="68"/>
        <v>2464.4854454100018</v>
      </c>
      <c r="X456" s="35">
        <f t="shared" si="63"/>
        <v>0.11572985960262014</v>
      </c>
      <c r="Y456" s="34">
        <f t="shared" si="64"/>
        <v>2.8521455459000027</v>
      </c>
      <c r="Z456" s="28">
        <f t="shared" si="65"/>
        <v>28521.455459000026</v>
      </c>
      <c r="AA456" s="24" t="s">
        <v>50</v>
      </c>
    </row>
    <row r="457" spans="1:27" x14ac:dyDescent="0.2">
      <c r="A457" s="17">
        <v>45017</v>
      </c>
      <c r="B457" s="24" t="s">
        <v>46</v>
      </c>
      <c r="D457" s="22" t="str">
        <f t="shared" si="66"/>
        <v>Sat</v>
      </c>
      <c r="F457" s="24" t="s">
        <v>47</v>
      </c>
      <c r="G457" s="24" t="s">
        <v>48</v>
      </c>
      <c r="H457" s="33">
        <v>5</v>
      </c>
      <c r="I457" s="53" t="s">
        <v>60</v>
      </c>
      <c r="K457" s="7">
        <v>-1.5</v>
      </c>
      <c r="L457" s="27">
        <v>3.9</v>
      </c>
      <c r="M457" s="27"/>
      <c r="N457" s="27"/>
      <c r="O457" s="27"/>
      <c r="P457" s="27"/>
      <c r="Q457" s="27"/>
      <c r="R457" s="27">
        <v>1.91</v>
      </c>
      <c r="S457" s="26" t="s">
        <v>50</v>
      </c>
      <c r="T457" s="27">
        <f t="shared" si="61"/>
        <v>7.45</v>
      </c>
      <c r="U457" s="27">
        <f t="shared" si="62"/>
        <v>3.5500000000000003</v>
      </c>
      <c r="V457" s="27">
        <f t="shared" si="67"/>
        <v>288.76455459000027</v>
      </c>
      <c r="W457" s="27">
        <f t="shared" si="68"/>
        <v>2468.3854454100019</v>
      </c>
      <c r="X457" s="35">
        <f t="shared" si="63"/>
        <v>0.1169851957792743</v>
      </c>
      <c r="Y457" s="34">
        <f t="shared" si="64"/>
        <v>2.8876455459000026</v>
      </c>
      <c r="Z457" s="28">
        <f t="shared" si="65"/>
        <v>28876.455459000026</v>
      </c>
      <c r="AA457" s="24" t="s">
        <v>50</v>
      </c>
    </row>
    <row r="458" spans="1:27" x14ac:dyDescent="0.2">
      <c r="A458" s="17">
        <v>45018</v>
      </c>
      <c r="B458" s="24" t="s">
        <v>46</v>
      </c>
      <c r="D458" s="22" t="str">
        <f t="shared" si="66"/>
        <v>Sun</v>
      </c>
      <c r="F458" s="24" t="s">
        <v>47</v>
      </c>
      <c r="G458" s="24" t="s">
        <v>48</v>
      </c>
      <c r="H458" s="33">
        <v>5</v>
      </c>
      <c r="I458" s="53" t="s">
        <v>49</v>
      </c>
      <c r="K458" s="24" t="s">
        <v>69</v>
      </c>
      <c r="L458" s="27">
        <v>5.0999999999999996</v>
      </c>
      <c r="M458" s="27"/>
      <c r="N458" s="27"/>
      <c r="O458" s="27"/>
      <c r="P458" s="27"/>
      <c r="Q458" s="27"/>
      <c r="R458" s="27">
        <v>2.0499999999999998</v>
      </c>
      <c r="S458" s="26" t="s">
        <v>50</v>
      </c>
      <c r="T458" s="27">
        <f t="shared" si="61"/>
        <v>10.46</v>
      </c>
      <c r="U458" s="27">
        <f t="shared" si="62"/>
        <v>5.3600000000000012</v>
      </c>
      <c r="V458" s="27">
        <f t="shared" si="67"/>
        <v>294.12455459000029</v>
      </c>
      <c r="W458" s="27">
        <f t="shared" si="68"/>
        <v>2473.4854454100018</v>
      </c>
      <c r="X458" s="35">
        <f t="shared" si="63"/>
        <v>0.11891097040243412</v>
      </c>
      <c r="Y458" s="34">
        <f t="shared" si="64"/>
        <v>2.9412455459000029</v>
      </c>
      <c r="Z458" s="28">
        <f t="shared" si="65"/>
        <v>29412.45545900003</v>
      </c>
      <c r="AA458" s="24" t="s">
        <v>50</v>
      </c>
    </row>
    <row r="459" spans="1:27" x14ac:dyDescent="0.2">
      <c r="A459" s="17">
        <v>45022</v>
      </c>
      <c r="B459" s="24" t="s">
        <v>46</v>
      </c>
      <c r="D459" s="22" t="str">
        <f t="shared" si="66"/>
        <v>Thu</v>
      </c>
      <c r="F459" s="24" t="s">
        <v>47</v>
      </c>
      <c r="G459" s="24" t="s">
        <v>48</v>
      </c>
      <c r="H459" s="33">
        <v>6</v>
      </c>
      <c r="I459" s="53" t="s">
        <v>65</v>
      </c>
      <c r="K459" s="7">
        <v>-1.5</v>
      </c>
      <c r="L459" s="27">
        <v>2.2000000000000002</v>
      </c>
      <c r="M459" s="27"/>
      <c r="N459" s="27"/>
      <c r="O459" s="27"/>
      <c r="P459" s="27"/>
      <c r="Q459" s="27"/>
      <c r="R459" s="27">
        <v>1.89</v>
      </c>
      <c r="S459" s="26" t="s">
        <v>50</v>
      </c>
      <c r="T459" s="27">
        <f t="shared" si="61"/>
        <v>4.16</v>
      </c>
      <c r="U459" s="27">
        <f t="shared" si="62"/>
        <v>1.96</v>
      </c>
      <c r="V459" s="27">
        <f t="shared" si="67"/>
        <v>296.08455459000027</v>
      </c>
      <c r="W459" s="27">
        <f t="shared" si="68"/>
        <v>2475.6854454100016</v>
      </c>
      <c r="X459" s="35">
        <f t="shared" si="63"/>
        <v>0.11959700095945157</v>
      </c>
      <c r="Y459" s="34">
        <f t="shared" si="64"/>
        <v>2.9608455459000025</v>
      </c>
      <c r="Z459" s="28">
        <f t="shared" si="65"/>
        <v>29608.455459000026</v>
      </c>
      <c r="AA459" s="24" t="s">
        <v>50</v>
      </c>
    </row>
    <row r="460" spans="1:27" x14ac:dyDescent="0.2">
      <c r="A460" s="17">
        <v>45025</v>
      </c>
      <c r="B460" s="24" t="s">
        <v>46</v>
      </c>
      <c r="D460" s="22" t="str">
        <f t="shared" si="66"/>
        <v>Sun</v>
      </c>
      <c r="F460" s="24" t="s">
        <v>47</v>
      </c>
      <c r="G460" s="24" t="s">
        <v>48</v>
      </c>
      <c r="H460" s="33">
        <v>6</v>
      </c>
      <c r="I460" s="53" t="s">
        <v>56</v>
      </c>
      <c r="K460" s="7">
        <v>-1.5</v>
      </c>
      <c r="L460" s="27">
        <v>4.3</v>
      </c>
      <c r="M460" s="27"/>
      <c r="N460" s="27"/>
      <c r="O460" s="27"/>
      <c r="P460" s="27"/>
      <c r="Q460" s="27"/>
      <c r="R460" s="27">
        <v>2.06</v>
      </c>
      <c r="S460" s="26" t="s">
        <v>50</v>
      </c>
      <c r="T460" s="27">
        <f t="shared" si="61"/>
        <v>8.86</v>
      </c>
      <c r="U460" s="27">
        <f t="shared" si="62"/>
        <v>4.5599999999999996</v>
      </c>
      <c r="V460" s="27">
        <f t="shared" si="67"/>
        <v>300.64455459000027</v>
      </c>
      <c r="W460" s="27">
        <f t="shared" si="68"/>
        <v>2479.9854454100018</v>
      </c>
      <c r="X460" s="35">
        <f t="shared" si="63"/>
        <v>0.12122835444314328</v>
      </c>
      <c r="Y460" s="34">
        <f t="shared" si="64"/>
        <v>3.0064455459000028</v>
      </c>
      <c r="Z460" s="28">
        <f t="shared" si="65"/>
        <v>30064.455459000026</v>
      </c>
      <c r="AA460" s="24" t="s">
        <v>50</v>
      </c>
    </row>
    <row r="461" spans="1:27" x14ac:dyDescent="0.2">
      <c r="A461" s="17">
        <v>45030</v>
      </c>
      <c r="B461" s="24" t="s">
        <v>46</v>
      </c>
      <c r="D461" s="22" t="str">
        <f t="shared" si="66"/>
        <v>Fri</v>
      </c>
      <c r="F461" s="24" t="s">
        <v>47</v>
      </c>
      <c r="G461" s="24" t="s">
        <v>48</v>
      </c>
      <c r="H461" s="33">
        <v>7</v>
      </c>
      <c r="I461" s="53" t="s">
        <v>63</v>
      </c>
      <c r="K461" s="24">
        <v>2.5</v>
      </c>
      <c r="L461" s="27">
        <v>6.8</v>
      </c>
      <c r="M461" s="27"/>
      <c r="N461" s="27"/>
      <c r="O461" s="27"/>
      <c r="P461" s="27"/>
      <c r="Q461" s="27"/>
      <c r="R461" s="27">
        <v>1.91</v>
      </c>
      <c r="S461" s="26" t="s">
        <v>50</v>
      </c>
      <c r="T461" s="27">
        <f t="shared" si="61"/>
        <v>12.99</v>
      </c>
      <c r="U461" s="27">
        <f t="shared" si="62"/>
        <v>6.19</v>
      </c>
      <c r="V461" s="27">
        <f t="shared" si="67"/>
        <v>306.83455459000027</v>
      </c>
      <c r="W461" s="27">
        <f t="shared" si="68"/>
        <v>2486.785445410002</v>
      </c>
      <c r="X461" s="35">
        <f t="shared" si="63"/>
        <v>0.12338601834603055</v>
      </c>
      <c r="Y461" s="34">
        <f t="shared" si="64"/>
        <v>3.0683455459000029</v>
      </c>
      <c r="Z461" s="28">
        <f t="shared" si="65"/>
        <v>30683.455459000026</v>
      </c>
      <c r="AA461" s="24" t="s">
        <v>50</v>
      </c>
    </row>
    <row r="462" spans="1:27" x14ac:dyDescent="0.2">
      <c r="A462" s="17">
        <v>45030</v>
      </c>
      <c r="B462" s="24" t="s">
        <v>46</v>
      </c>
      <c r="D462" s="22" t="str">
        <f t="shared" si="66"/>
        <v>Fri</v>
      </c>
      <c r="F462" s="24" t="s">
        <v>47</v>
      </c>
      <c r="G462" s="24" t="s">
        <v>48</v>
      </c>
      <c r="H462" s="33">
        <v>7</v>
      </c>
      <c r="I462" s="53" t="s">
        <v>51</v>
      </c>
      <c r="K462" s="24">
        <v>5.5</v>
      </c>
      <c r="L462" s="27">
        <v>4.5999999999999996</v>
      </c>
      <c r="M462" s="27"/>
      <c r="N462" s="27"/>
      <c r="O462" s="27"/>
      <c r="P462" s="27"/>
      <c r="Q462" s="27"/>
      <c r="R462" s="27">
        <v>1.9</v>
      </c>
      <c r="S462" s="26" t="s">
        <v>50</v>
      </c>
      <c r="T462" s="27">
        <f t="shared" si="61"/>
        <v>8.74</v>
      </c>
      <c r="U462" s="27">
        <f t="shared" si="62"/>
        <v>4.1400000000000006</v>
      </c>
      <c r="V462" s="27">
        <f t="shared" si="67"/>
        <v>310.97455459000025</v>
      </c>
      <c r="W462" s="27">
        <f t="shared" si="68"/>
        <v>2491.3854454100019</v>
      </c>
      <c r="X462" s="35">
        <f t="shared" si="63"/>
        <v>0.1248199290731683</v>
      </c>
      <c r="Y462" s="34">
        <f t="shared" si="64"/>
        <v>3.1097455459000027</v>
      </c>
      <c r="Z462" s="28">
        <f t="shared" si="65"/>
        <v>31097.455459000026</v>
      </c>
      <c r="AA462" s="24" t="s">
        <v>50</v>
      </c>
    </row>
    <row r="463" spans="1:27" x14ac:dyDescent="0.2">
      <c r="A463" s="17">
        <v>45031</v>
      </c>
      <c r="B463" s="24" t="s">
        <v>46</v>
      </c>
      <c r="D463" s="22" t="str">
        <f t="shared" si="66"/>
        <v>Sat</v>
      </c>
      <c r="F463" s="24" t="s">
        <v>47</v>
      </c>
      <c r="G463" s="24" t="s">
        <v>48</v>
      </c>
      <c r="H463" s="33">
        <v>7</v>
      </c>
      <c r="I463" s="53" t="s">
        <v>61</v>
      </c>
      <c r="K463" s="24">
        <v>-1.5</v>
      </c>
      <c r="L463" s="27">
        <v>3</v>
      </c>
      <c r="M463" s="27"/>
      <c r="N463" s="27"/>
      <c r="O463" s="27"/>
      <c r="P463" s="27"/>
      <c r="Q463" s="27"/>
      <c r="R463" s="27">
        <v>1.95</v>
      </c>
      <c r="S463" s="26" t="s">
        <v>50</v>
      </c>
      <c r="T463" s="27">
        <f t="shared" si="61"/>
        <v>5.85</v>
      </c>
      <c r="U463" s="27">
        <f t="shared" si="62"/>
        <v>2.8499999999999996</v>
      </c>
      <c r="V463" s="27">
        <f t="shared" si="67"/>
        <v>313.82455459000028</v>
      </c>
      <c r="W463" s="27">
        <f t="shared" si="68"/>
        <v>2494.3854454100019</v>
      </c>
      <c r="X463" s="35">
        <f t="shared" si="63"/>
        <v>0.12581237401279696</v>
      </c>
      <c r="Y463" s="34">
        <f t="shared" si="64"/>
        <v>3.1382455459000029</v>
      </c>
      <c r="Z463" s="28">
        <f t="shared" si="65"/>
        <v>31382.455459000026</v>
      </c>
      <c r="AA463" s="24" t="s">
        <v>50</v>
      </c>
    </row>
    <row r="464" spans="1:27" x14ac:dyDescent="0.2">
      <c r="A464" s="17">
        <v>45036</v>
      </c>
      <c r="B464" s="24" t="s">
        <v>46</v>
      </c>
      <c r="D464" s="22" t="str">
        <f t="shared" si="66"/>
        <v>Thu</v>
      </c>
      <c r="F464" s="24" t="s">
        <v>47</v>
      </c>
      <c r="G464" s="24" t="s">
        <v>48</v>
      </c>
      <c r="H464" s="33">
        <v>8</v>
      </c>
      <c r="I464" s="53" t="s">
        <v>73</v>
      </c>
      <c r="K464" s="7">
        <v>5.5</v>
      </c>
      <c r="L464" s="27">
        <v>4.3</v>
      </c>
      <c r="M464" s="27"/>
      <c r="N464" s="27"/>
      <c r="O464" s="27"/>
      <c r="P464" s="27"/>
      <c r="Q464" s="27"/>
      <c r="R464" s="27">
        <v>1.98</v>
      </c>
      <c r="S464" s="26" t="s">
        <v>50</v>
      </c>
      <c r="T464" s="27">
        <f t="shared" si="61"/>
        <v>8.51</v>
      </c>
      <c r="U464" s="27">
        <f t="shared" si="62"/>
        <v>4.21</v>
      </c>
      <c r="V464" s="27">
        <f t="shared" si="67"/>
        <v>318.03455459000025</v>
      </c>
      <c r="W464" s="27">
        <f t="shared" si="68"/>
        <v>2498.6854454100021</v>
      </c>
      <c r="X464" s="35">
        <f t="shared" si="63"/>
        <v>0.12728074883303883</v>
      </c>
      <c r="Y464" s="34">
        <f t="shared" si="64"/>
        <v>3.1803455459000025</v>
      </c>
      <c r="Z464" s="28">
        <f t="shared" si="65"/>
        <v>31803.455459000026</v>
      </c>
      <c r="AA464" s="24" t="s">
        <v>50</v>
      </c>
    </row>
    <row r="465" spans="1:27" x14ac:dyDescent="0.2">
      <c r="A465" s="17">
        <v>45037</v>
      </c>
      <c r="B465" s="24" t="s">
        <v>46</v>
      </c>
      <c r="D465" s="22" t="str">
        <f t="shared" si="66"/>
        <v>Fri</v>
      </c>
      <c r="F465" s="24" t="s">
        <v>47</v>
      </c>
      <c r="G465" s="24" t="s">
        <v>48</v>
      </c>
      <c r="H465" s="33">
        <v>8</v>
      </c>
      <c r="I465" s="24" t="s">
        <v>52</v>
      </c>
      <c r="K465" s="7">
        <v>3.5</v>
      </c>
      <c r="L465" s="27">
        <v>4.5</v>
      </c>
      <c r="M465" s="27"/>
      <c r="N465" s="27"/>
      <c r="O465" s="27"/>
      <c r="P465" s="27"/>
      <c r="Q465" s="27"/>
      <c r="R465" s="27">
        <v>1.95</v>
      </c>
      <c r="S465" s="24" t="s">
        <v>53</v>
      </c>
      <c r="T465" s="27" t="str">
        <f t="shared" si="61"/>
        <v>0.00</v>
      </c>
      <c r="U465" s="27">
        <f t="shared" si="62"/>
        <v>-4.5</v>
      </c>
      <c r="V465" s="27">
        <f t="shared" si="67"/>
        <v>313.53455459000025</v>
      </c>
      <c r="W465" s="27">
        <f t="shared" si="68"/>
        <v>2503.1854454100021</v>
      </c>
      <c r="X465" s="35">
        <f t="shared" si="63"/>
        <v>0.12525422563674493</v>
      </c>
      <c r="Y465" s="34">
        <f t="shared" si="64"/>
        <v>3.1353455459000026</v>
      </c>
      <c r="Z465" s="28">
        <f t="shared" si="65"/>
        <v>31353.455459000026</v>
      </c>
      <c r="AA465" s="24" t="s">
        <v>53</v>
      </c>
    </row>
    <row r="466" spans="1:27" x14ac:dyDescent="0.2">
      <c r="A466" s="17">
        <v>45039</v>
      </c>
      <c r="B466" s="24" t="s">
        <v>46</v>
      </c>
      <c r="D466" s="22" t="str">
        <f t="shared" si="66"/>
        <v>Sun</v>
      </c>
      <c r="F466" s="24" t="s">
        <v>47</v>
      </c>
      <c r="G466" s="24" t="s">
        <v>48</v>
      </c>
      <c r="H466" s="33">
        <v>8</v>
      </c>
      <c r="I466" s="24" t="s">
        <v>72</v>
      </c>
      <c r="K466" s="7">
        <v>-2.5</v>
      </c>
      <c r="L466" s="27">
        <v>2.2000000000000002</v>
      </c>
      <c r="M466" s="27"/>
      <c r="N466" s="27"/>
      <c r="O466" s="27"/>
      <c r="P466" s="27"/>
      <c r="Q466" s="27"/>
      <c r="R466" s="27">
        <v>1.96</v>
      </c>
      <c r="S466" s="24" t="s">
        <v>53</v>
      </c>
      <c r="T466" s="27" t="str">
        <f t="shared" si="61"/>
        <v>0.00</v>
      </c>
      <c r="U466" s="27">
        <f t="shared" si="62"/>
        <v>-2.2000000000000002</v>
      </c>
      <c r="V466" s="27">
        <f t="shared" si="67"/>
        <v>311.33455459000027</v>
      </c>
      <c r="W466" s="27">
        <f t="shared" si="68"/>
        <v>2505.3854454100019</v>
      </c>
      <c r="X466" s="35">
        <f t="shared" si="63"/>
        <v>0.12426613045125713</v>
      </c>
      <c r="Y466" s="34">
        <f t="shared" si="64"/>
        <v>3.1133455459000028</v>
      </c>
      <c r="Z466" s="28">
        <f t="shared" si="65"/>
        <v>31133.455459000026</v>
      </c>
      <c r="AA466" s="24" t="s">
        <v>53</v>
      </c>
    </row>
    <row r="467" spans="1:27" x14ac:dyDescent="0.2">
      <c r="A467" s="17">
        <v>45044</v>
      </c>
      <c r="B467" s="24" t="s">
        <v>46</v>
      </c>
      <c r="D467" s="22" t="str">
        <f t="shared" si="66"/>
        <v>Fri</v>
      </c>
      <c r="F467" s="24" t="s">
        <v>47</v>
      </c>
      <c r="G467" s="24" t="s">
        <v>48</v>
      </c>
      <c r="H467" s="33">
        <v>9</v>
      </c>
      <c r="I467" s="24" t="s">
        <v>56</v>
      </c>
      <c r="K467" s="7">
        <v>8.5</v>
      </c>
      <c r="L467" s="27">
        <v>2.2000000000000002</v>
      </c>
      <c r="M467" s="27"/>
      <c r="N467" s="27"/>
      <c r="O467" s="27"/>
      <c r="P467" s="27"/>
      <c r="Q467" s="27"/>
      <c r="R467" s="27">
        <v>1.9</v>
      </c>
      <c r="S467" s="24" t="s">
        <v>53</v>
      </c>
      <c r="T467" s="27" t="str">
        <f t="shared" si="61"/>
        <v>0.00</v>
      </c>
      <c r="U467" s="27">
        <f t="shared" si="62"/>
        <v>-2.2000000000000002</v>
      </c>
      <c r="V467" s="27">
        <f t="shared" si="67"/>
        <v>309.13455459000028</v>
      </c>
      <c r="W467" s="27">
        <f t="shared" si="68"/>
        <v>2507.5854454100017</v>
      </c>
      <c r="X467" s="35">
        <f t="shared" si="63"/>
        <v>0.12327976905267743</v>
      </c>
      <c r="Y467" s="34">
        <f t="shared" si="64"/>
        <v>3.091345545900003</v>
      </c>
      <c r="Z467" s="28">
        <f t="shared" si="65"/>
        <v>30913.455459000026</v>
      </c>
      <c r="AA467" s="24" t="s">
        <v>53</v>
      </c>
    </row>
    <row r="468" spans="1:27" x14ac:dyDescent="0.2">
      <c r="A468" s="17">
        <v>45044</v>
      </c>
      <c r="B468" s="24" t="s">
        <v>46</v>
      </c>
      <c r="D468" s="22" t="str">
        <f t="shared" si="66"/>
        <v>Fri</v>
      </c>
      <c r="F468" s="24" t="s">
        <v>47</v>
      </c>
      <c r="G468" s="24" t="s">
        <v>48</v>
      </c>
      <c r="H468" s="33">
        <v>9</v>
      </c>
      <c r="I468" s="24" t="s">
        <v>55</v>
      </c>
      <c r="K468" s="24" t="s">
        <v>69</v>
      </c>
      <c r="L468" s="27">
        <v>5.6</v>
      </c>
      <c r="M468" s="27"/>
      <c r="N468" s="27"/>
      <c r="O468" s="27"/>
      <c r="P468" s="27"/>
      <c r="Q468" s="27"/>
      <c r="R468" s="27">
        <v>1.97</v>
      </c>
      <c r="S468" s="24" t="s">
        <v>53</v>
      </c>
      <c r="T468" s="27" t="str">
        <f t="shared" si="61"/>
        <v>0.00</v>
      </c>
      <c r="U468" s="27">
        <f t="shared" si="62"/>
        <v>-5.6</v>
      </c>
      <c r="V468" s="27">
        <f t="shared" si="67"/>
        <v>303.53455459000025</v>
      </c>
      <c r="W468" s="27">
        <f t="shared" si="68"/>
        <v>2513.1854454100016</v>
      </c>
      <c r="X468" s="35">
        <f t="shared" si="63"/>
        <v>0.12077682335156192</v>
      </c>
      <c r="Y468" s="34">
        <f t="shared" si="64"/>
        <v>3.0353455459000025</v>
      </c>
      <c r="Z468" s="28">
        <f t="shared" si="65"/>
        <v>30353.455459000026</v>
      </c>
      <c r="AA468" s="24" t="s">
        <v>53</v>
      </c>
    </row>
    <row r="469" spans="1:27" x14ac:dyDescent="0.2">
      <c r="A469" s="17">
        <v>45045</v>
      </c>
      <c r="B469" s="24" t="s">
        <v>46</v>
      </c>
      <c r="D469" s="22" t="str">
        <f t="shared" si="66"/>
        <v>Sat</v>
      </c>
      <c r="F469" s="24" t="s">
        <v>47</v>
      </c>
      <c r="G469" s="24" t="s">
        <v>48</v>
      </c>
      <c r="H469" s="33">
        <v>9</v>
      </c>
      <c r="I469" s="53" t="s">
        <v>62</v>
      </c>
      <c r="K469" s="7">
        <v>7.5</v>
      </c>
      <c r="L469" s="27">
        <v>2.9</v>
      </c>
      <c r="M469" s="27"/>
      <c r="N469" s="27"/>
      <c r="O469" s="27"/>
      <c r="P469" s="27"/>
      <c r="Q469" s="27"/>
      <c r="R469" s="27">
        <v>2</v>
      </c>
      <c r="S469" s="24" t="s">
        <v>50</v>
      </c>
      <c r="T469" s="27">
        <f t="shared" si="61"/>
        <v>5.8</v>
      </c>
      <c r="U469" s="27">
        <f t="shared" si="62"/>
        <v>2.9</v>
      </c>
      <c r="V469" s="27">
        <f t="shared" si="67"/>
        <v>306.43455459000023</v>
      </c>
      <c r="W469" s="27">
        <f t="shared" si="68"/>
        <v>2516.0854454100017</v>
      </c>
      <c r="X469" s="35">
        <f t="shared" si="63"/>
        <v>0.12179020197784501</v>
      </c>
      <c r="Y469" s="34">
        <f t="shared" si="64"/>
        <v>3.0643455459000024</v>
      </c>
      <c r="Z469" s="28">
        <f t="shared" si="65"/>
        <v>30643.455459000023</v>
      </c>
      <c r="AA469" s="24" t="s">
        <v>50</v>
      </c>
    </row>
    <row r="470" spans="1:27" x14ac:dyDescent="0.2">
      <c r="A470" s="17">
        <v>45046</v>
      </c>
      <c r="B470" s="24" t="s">
        <v>46</v>
      </c>
      <c r="D470" s="22" t="str">
        <f t="shared" si="66"/>
        <v>Sun</v>
      </c>
      <c r="F470" s="24" t="s">
        <v>47</v>
      </c>
      <c r="G470" s="24" t="s">
        <v>48</v>
      </c>
      <c r="H470" s="33">
        <v>9</v>
      </c>
      <c r="I470" s="24" t="s">
        <v>60</v>
      </c>
      <c r="K470" s="7">
        <v>-2.5</v>
      </c>
      <c r="L470" s="27">
        <v>3.3</v>
      </c>
      <c r="M470" s="27"/>
      <c r="N470" s="27"/>
      <c r="O470" s="27"/>
      <c r="P470" s="27"/>
      <c r="Q470" s="27"/>
      <c r="R470" s="27">
        <v>1.9</v>
      </c>
      <c r="S470" s="24" t="s">
        <v>53</v>
      </c>
      <c r="T470" s="27" t="str">
        <f t="shared" si="61"/>
        <v>0.00</v>
      </c>
      <c r="U470" s="27">
        <f t="shared" si="62"/>
        <v>-3.3</v>
      </c>
      <c r="V470" s="27">
        <f t="shared" si="67"/>
        <v>303.13455459000022</v>
      </c>
      <c r="W470" s="27">
        <f t="shared" si="68"/>
        <v>2519.3854454100019</v>
      </c>
      <c r="X470" s="35">
        <f t="shared" si="63"/>
        <v>0.12032083266269265</v>
      </c>
      <c r="Y470" s="34">
        <f t="shared" si="64"/>
        <v>3.031345545900002</v>
      </c>
      <c r="Z470" s="28">
        <f t="shared" si="65"/>
        <v>30313.455459000023</v>
      </c>
      <c r="AA470" s="24" t="s">
        <v>53</v>
      </c>
    </row>
    <row r="471" spans="1:27" x14ac:dyDescent="0.2">
      <c r="A471" s="17">
        <v>45046</v>
      </c>
      <c r="B471" s="24" t="s">
        <v>46</v>
      </c>
      <c r="D471" s="22" t="str">
        <f t="shared" si="66"/>
        <v>Sun</v>
      </c>
      <c r="F471" s="24" t="s">
        <v>47</v>
      </c>
      <c r="G471" s="24" t="s">
        <v>48</v>
      </c>
      <c r="H471" s="33">
        <v>9</v>
      </c>
      <c r="I471" s="24" t="s">
        <v>61</v>
      </c>
      <c r="K471" s="7">
        <v>6.5</v>
      </c>
      <c r="L471" s="27">
        <v>4.7</v>
      </c>
      <c r="M471" s="27"/>
      <c r="N471" s="27"/>
      <c r="O471" s="27"/>
      <c r="P471" s="27"/>
      <c r="Q471" s="27"/>
      <c r="R471" s="27">
        <v>1.9</v>
      </c>
      <c r="S471" s="24" t="s">
        <v>53</v>
      </c>
      <c r="T471" s="27" t="str">
        <f t="shared" si="61"/>
        <v>0.00</v>
      </c>
      <c r="U471" s="27">
        <f t="shared" si="62"/>
        <v>-4.7</v>
      </c>
      <c r="V471" s="27">
        <f t="shared" si="67"/>
        <v>298.43455459000023</v>
      </c>
      <c r="W471" s="27">
        <f t="shared" si="68"/>
        <v>2524.0854454100017</v>
      </c>
      <c r="X471" s="35">
        <f t="shared" si="63"/>
        <v>0.11823472740698911</v>
      </c>
      <c r="Y471" s="34">
        <f t="shared" si="64"/>
        <v>2.9843455459000023</v>
      </c>
      <c r="Z471" s="28">
        <f t="shared" si="65"/>
        <v>29843.455459000023</v>
      </c>
      <c r="AA471" s="24" t="s">
        <v>53</v>
      </c>
    </row>
    <row r="472" spans="1:27" x14ac:dyDescent="0.2">
      <c r="A472" s="17">
        <v>45051</v>
      </c>
      <c r="B472" s="24" t="s">
        <v>46</v>
      </c>
      <c r="D472" s="22" t="str">
        <f t="shared" si="66"/>
        <v>Fri</v>
      </c>
      <c r="F472" s="24" t="s">
        <v>47</v>
      </c>
      <c r="G472" s="24" t="s">
        <v>48</v>
      </c>
      <c r="H472" s="33">
        <v>10</v>
      </c>
      <c r="I472" s="24" t="s">
        <v>49</v>
      </c>
      <c r="K472" s="7">
        <v>3.5</v>
      </c>
      <c r="L472" s="27">
        <v>2.6</v>
      </c>
      <c r="M472" s="27"/>
      <c r="N472" s="27"/>
      <c r="O472" s="27"/>
      <c r="P472" s="27"/>
      <c r="Q472" s="27"/>
      <c r="R472" s="27">
        <v>2</v>
      </c>
      <c r="S472" s="24" t="s">
        <v>53</v>
      </c>
      <c r="T472" s="27" t="str">
        <f t="shared" si="61"/>
        <v>0.00</v>
      </c>
      <c r="U472" s="27">
        <f t="shared" si="62"/>
        <v>-2.6</v>
      </c>
      <c r="V472" s="27">
        <f t="shared" si="67"/>
        <v>295.83455459000021</v>
      </c>
      <c r="W472" s="27">
        <f t="shared" si="68"/>
        <v>2526.6854454100016</v>
      </c>
      <c r="X472" s="35">
        <f t="shared" si="63"/>
        <v>0.11708404587021934</v>
      </c>
      <c r="Y472" s="34">
        <f t="shared" si="64"/>
        <v>2.9583455459000021</v>
      </c>
      <c r="Z472" s="28">
        <f t="shared" si="65"/>
        <v>29583.455459000023</v>
      </c>
      <c r="AA472" s="24" t="s">
        <v>53</v>
      </c>
    </row>
    <row r="473" spans="1:27" x14ac:dyDescent="0.2">
      <c r="A473" s="38">
        <v>45052</v>
      </c>
      <c r="B473" s="24" t="s">
        <v>46</v>
      </c>
      <c r="C473" s="26"/>
      <c r="D473" s="22" t="str">
        <f t="shared" si="66"/>
        <v>Sat</v>
      </c>
      <c r="F473" s="24" t="s">
        <v>47</v>
      </c>
      <c r="G473" s="24" t="s">
        <v>48</v>
      </c>
      <c r="H473" s="39">
        <v>10</v>
      </c>
      <c r="I473" s="24" t="s">
        <v>63</v>
      </c>
      <c r="J473" s="26"/>
      <c r="K473" s="26">
        <v>-8.5</v>
      </c>
      <c r="L473" s="27">
        <v>2.1</v>
      </c>
      <c r="M473" s="27"/>
      <c r="N473" s="27"/>
      <c r="O473" s="27"/>
      <c r="P473" s="27"/>
      <c r="Q473" s="27"/>
      <c r="R473" s="27">
        <v>1.9</v>
      </c>
      <c r="S473" s="24" t="s">
        <v>53</v>
      </c>
      <c r="T473" s="7" t="str">
        <f t="shared" si="61"/>
        <v>0.00</v>
      </c>
      <c r="U473" s="49">
        <f t="shared" si="62"/>
        <v>-2.1</v>
      </c>
      <c r="V473" s="27">
        <f t="shared" si="67"/>
        <v>293.73455459000019</v>
      </c>
      <c r="W473" s="27">
        <f t="shared" si="68"/>
        <v>2528.7854454100016</v>
      </c>
      <c r="X473" s="35">
        <f t="shared" si="63"/>
        <v>0.11615637662070452</v>
      </c>
      <c r="Y473" s="34">
        <f t="shared" si="64"/>
        <v>2.9373455459000017</v>
      </c>
      <c r="Z473" s="28">
        <f t="shared" si="65"/>
        <v>29373.455459000019</v>
      </c>
      <c r="AA473" s="24" t="s">
        <v>53</v>
      </c>
    </row>
    <row r="474" spans="1:27" x14ac:dyDescent="0.2">
      <c r="A474" s="38">
        <v>45052</v>
      </c>
      <c r="B474" s="24" t="s">
        <v>46</v>
      </c>
      <c r="C474" s="26"/>
      <c r="D474" s="22" t="str">
        <f t="shared" si="66"/>
        <v>Sat</v>
      </c>
      <c r="F474" s="24" t="s">
        <v>47</v>
      </c>
      <c r="G474" s="24" t="s">
        <v>48</v>
      </c>
      <c r="H474" s="39">
        <v>10</v>
      </c>
      <c r="I474" s="24" t="s">
        <v>65</v>
      </c>
      <c r="J474" s="26"/>
      <c r="K474" s="24" t="s">
        <v>69</v>
      </c>
      <c r="L474" s="27">
        <v>4.7</v>
      </c>
      <c r="M474" s="27"/>
      <c r="N474" s="27"/>
      <c r="O474" s="27"/>
      <c r="P474" s="27"/>
      <c r="Q474" s="27"/>
      <c r="R474" s="27">
        <v>1.95</v>
      </c>
      <c r="S474" s="24" t="s">
        <v>53</v>
      </c>
      <c r="T474" s="7" t="str">
        <f t="shared" si="61"/>
        <v>0.00</v>
      </c>
      <c r="U474" s="7">
        <f t="shared" si="62"/>
        <v>-4.7</v>
      </c>
      <c r="V474" s="27">
        <f t="shared" si="67"/>
        <v>289.0345545900002</v>
      </c>
      <c r="W474" s="27">
        <f t="shared" si="68"/>
        <v>2533.4854454100014</v>
      </c>
      <c r="X474" s="35">
        <f t="shared" si="63"/>
        <v>0.11408573714668603</v>
      </c>
      <c r="Y474" s="34">
        <f t="shared" si="64"/>
        <v>2.890345545900002</v>
      </c>
      <c r="Z474" s="28">
        <f t="shared" si="65"/>
        <v>28903.455459000019</v>
      </c>
      <c r="AA474" s="24" t="s">
        <v>53</v>
      </c>
    </row>
    <row r="475" spans="1:27" x14ac:dyDescent="0.2">
      <c r="A475" s="38">
        <v>45053</v>
      </c>
      <c r="B475" s="24" t="s">
        <v>46</v>
      </c>
      <c r="C475" s="26"/>
      <c r="D475" s="22" t="str">
        <f t="shared" si="66"/>
        <v>Sun</v>
      </c>
      <c r="E475" s="26"/>
      <c r="F475" s="24" t="s">
        <v>47</v>
      </c>
      <c r="G475" s="24" t="s">
        <v>48</v>
      </c>
      <c r="H475" s="39">
        <v>10</v>
      </c>
      <c r="I475" s="53" t="s">
        <v>54</v>
      </c>
      <c r="J475" s="26"/>
      <c r="K475" s="26">
        <v>2.5</v>
      </c>
      <c r="L475" s="27">
        <v>3.4</v>
      </c>
      <c r="M475" s="27"/>
      <c r="N475" s="27"/>
      <c r="O475" s="27"/>
      <c r="P475" s="27"/>
      <c r="Q475" s="27"/>
      <c r="R475" s="27">
        <v>1.91</v>
      </c>
      <c r="S475" s="24" t="s">
        <v>50</v>
      </c>
      <c r="T475" s="7">
        <f t="shared" si="61"/>
        <v>6.49</v>
      </c>
      <c r="U475" s="7">
        <f t="shared" si="62"/>
        <v>3.0900000000000003</v>
      </c>
      <c r="V475" s="27">
        <f t="shared" si="67"/>
        <v>292.12455459000017</v>
      </c>
      <c r="W475" s="27">
        <f t="shared" si="68"/>
        <v>2536.8854454100015</v>
      </c>
      <c r="X475" s="35">
        <f t="shared" si="63"/>
        <v>0.11515086545139139</v>
      </c>
      <c r="Y475" s="34">
        <f t="shared" si="64"/>
        <v>2.9212455459000015</v>
      </c>
      <c r="Z475" s="28">
        <f t="shared" si="65"/>
        <v>29212.455459000019</v>
      </c>
      <c r="AA475" s="24" t="s">
        <v>50</v>
      </c>
    </row>
    <row r="476" spans="1:27" x14ac:dyDescent="0.2">
      <c r="A476" s="38">
        <v>45053</v>
      </c>
      <c r="B476" s="24" t="s">
        <v>46</v>
      </c>
      <c r="C476" s="26"/>
      <c r="D476" s="22" t="str">
        <f t="shared" si="66"/>
        <v>Sun</v>
      </c>
      <c r="E476" s="26"/>
      <c r="F476" s="24" t="s">
        <v>47</v>
      </c>
      <c r="G476" s="24" t="s">
        <v>48</v>
      </c>
      <c r="H476" s="39">
        <v>10</v>
      </c>
      <c r="I476" s="53" t="s">
        <v>62</v>
      </c>
      <c r="J476" s="26"/>
      <c r="K476" s="26">
        <v>7.5</v>
      </c>
      <c r="L476" s="27">
        <v>3.5</v>
      </c>
      <c r="M476" s="27"/>
      <c r="N476" s="27"/>
      <c r="O476" s="27"/>
      <c r="P476" s="27"/>
      <c r="Q476" s="27"/>
      <c r="R476" s="27">
        <v>1.93</v>
      </c>
      <c r="S476" s="24" t="s">
        <v>50</v>
      </c>
      <c r="T476" s="7">
        <f t="shared" si="61"/>
        <v>6.76</v>
      </c>
      <c r="U476" s="7">
        <f t="shared" si="62"/>
        <v>3.26</v>
      </c>
      <c r="V476" s="27">
        <f t="shared" si="67"/>
        <v>295.38455459000016</v>
      </c>
      <c r="W476" s="27">
        <f t="shared" si="68"/>
        <v>2540.3854454100015</v>
      </c>
      <c r="X476" s="35">
        <f t="shared" si="63"/>
        <v>0.11627548690443983</v>
      </c>
      <c r="Y476" s="34">
        <f t="shared" si="64"/>
        <v>2.9538455459000015</v>
      </c>
      <c r="Z476" s="28">
        <f t="shared" si="65"/>
        <v>29538.455459000015</v>
      </c>
      <c r="AA476" s="24" t="s">
        <v>50</v>
      </c>
    </row>
    <row r="477" spans="1:27" x14ac:dyDescent="0.2">
      <c r="A477" s="38">
        <v>45058</v>
      </c>
      <c r="B477" s="24" t="s">
        <v>46</v>
      </c>
      <c r="C477" s="26"/>
      <c r="D477" s="22" t="str">
        <f t="shared" si="66"/>
        <v>Fri</v>
      </c>
      <c r="E477" s="26"/>
      <c r="F477" s="24" t="s">
        <v>47</v>
      </c>
      <c r="G477" s="24" t="s">
        <v>48</v>
      </c>
      <c r="H477" s="39">
        <v>11</v>
      </c>
      <c r="I477" s="26" t="s">
        <v>49</v>
      </c>
      <c r="J477" s="26"/>
      <c r="K477" s="26">
        <v>2.5</v>
      </c>
      <c r="L477" s="27">
        <v>4.3</v>
      </c>
      <c r="M477" s="27"/>
      <c r="N477" s="27"/>
      <c r="O477" s="27"/>
      <c r="P477" s="27"/>
      <c r="Q477" s="27"/>
      <c r="R477" s="27">
        <v>1.91</v>
      </c>
      <c r="S477" s="24" t="s">
        <v>53</v>
      </c>
      <c r="T477" s="7" t="str">
        <f t="shared" si="61"/>
        <v>0.00</v>
      </c>
      <c r="U477" s="7">
        <f t="shared" si="62"/>
        <v>-4.3</v>
      </c>
      <c r="V477" s="27">
        <f t="shared" si="67"/>
        <v>291.08455459000015</v>
      </c>
      <c r="W477" s="27">
        <f t="shared" si="68"/>
        <v>2544.6854454100016</v>
      </c>
      <c r="X477" s="35">
        <f t="shared" si="63"/>
        <v>0.11438920873896082</v>
      </c>
      <c r="Y477" s="34">
        <f t="shared" si="64"/>
        <v>2.9108455459000013</v>
      </c>
      <c r="Z477" s="28">
        <f t="shared" si="65"/>
        <v>29108.455459000015</v>
      </c>
      <c r="AA477" s="24" t="s">
        <v>53</v>
      </c>
    </row>
    <row r="478" spans="1:27" x14ac:dyDescent="0.2">
      <c r="A478" s="38">
        <v>45058</v>
      </c>
      <c r="B478" s="24" t="s">
        <v>46</v>
      </c>
      <c r="D478" s="22" t="str">
        <f t="shared" si="66"/>
        <v>Fri</v>
      </c>
      <c r="F478" s="24" t="s">
        <v>47</v>
      </c>
      <c r="G478" s="24" t="s">
        <v>48</v>
      </c>
      <c r="H478" s="39">
        <v>11</v>
      </c>
      <c r="I478" s="24" t="s">
        <v>64</v>
      </c>
      <c r="K478" s="7">
        <v>5.5</v>
      </c>
      <c r="L478" s="27">
        <v>4.5</v>
      </c>
      <c r="M478" s="27"/>
      <c r="N478" s="27"/>
      <c r="O478" s="27"/>
      <c r="P478" s="27"/>
      <c r="Q478" s="27"/>
      <c r="R478" s="27">
        <v>1.9</v>
      </c>
      <c r="S478" s="24" t="s">
        <v>53</v>
      </c>
      <c r="T478" s="7" t="str">
        <f t="shared" si="61"/>
        <v>0.00</v>
      </c>
      <c r="U478" s="7">
        <f t="shared" si="62"/>
        <v>-4.5</v>
      </c>
      <c r="V478" s="27">
        <f t="shared" si="67"/>
        <v>286.58455459000015</v>
      </c>
      <c r="W478" s="27">
        <f t="shared" si="68"/>
        <v>2549.1854454100016</v>
      </c>
      <c r="X478" s="35">
        <f t="shared" si="63"/>
        <v>0.1124220111589045</v>
      </c>
      <c r="Y478" s="34">
        <f t="shared" si="64"/>
        <v>2.8658455459000014</v>
      </c>
      <c r="Z478" s="28">
        <f t="shared" si="65"/>
        <v>28658.455459000015</v>
      </c>
      <c r="AA478" s="24" t="s">
        <v>53</v>
      </c>
    </row>
    <row r="479" spans="1:27" x14ac:dyDescent="0.2">
      <c r="A479" s="38">
        <v>45059</v>
      </c>
      <c r="B479" s="50" t="s">
        <v>46</v>
      </c>
      <c r="C479" s="50"/>
      <c r="D479" s="22" t="str">
        <f t="shared" si="66"/>
        <v>Sat</v>
      </c>
      <c r="E479" s="50"/>
      <c r="F479" s="51" t="s">
        <v>47</v>
      </c>
      <c r="G479" s="51" t="s">
        <v>48</v>
      </c>
      <c r="H479" s="51">
        <v>11</v>
      </c>
      <c r="I479" s="51" t="s">
        <v>60</v>
      </c>
      <c r="J479" s="51"/>
      <c r="K479" s="51">
        <v>6.5</v>
      </c>
      <c r="L479" s="51">
        <v>3.4</v>
      </c>
      <c r="M479" s="51"/>
      <c r="N479" s="51"/>
      <c r="O479" s="51"/>
      <c r="P479" s="51"/>
      <c r="Q479" s="51"/>
      <c r="R479" s="51">
        <v>1.91</v>
      </c>
      <c r="S479" s="51" t="s">
        <v>53</v>
      </c>
      <c r="T479" s="7" t="str">
        <f t="shared" si="61"/>
        <v>0.00</v>
      </c>
      <c r="U479" s="7">
        <f t="shared" si="62"/>
        <v>-3.4</v>
      </c>
      <c r="V479" s="27">
        <f t="shared" si="67"/>
        <v>283.18455459000018</v>
      </c>
      <c r="W479" s="27">
        <f t="shared" si="68"/>
        <v>2552.5854454100017</v>
      </c>
      <c r="X479" s="35">
        <f t="shared" si="63"/>
        <v>0.11094028413396147</v>
      </c>
      <c r="Y479" s="34">
        <f t="shared" si="64"/>
        <v>2.8318455459000016</v>
      </c>
      <c r="Z479" s="28">
        <f t="shared" si="65"/>
        <v>28318.455459000019</v>
      </c>
      <c r="AA479" s="51" t="s">
        <v>53</v>
      </c>
    </row>
    <row r="480" spans="1:27" x14ac:dyDescent="0.2">
      <c r="A480" s="38">
        <v>45060</v>
      </c>
      <c r="B480" s="50" t="s">
        <v>46</v>
      </c>
      <c r="C480" s="50"/>
      <c r="D480" s="22" t="str">
        <f t="shared" si="66"/>
        <v>Sun</v>
      </c>
      <c r="E480" s="50"/>
      <c r="F480" s="51" t="s">
        <v>47</v>
      </c>
      <c r="G480" s="51" t="s">
        <v>48</v>
      </c>
      <c r="H480" s="51">
        <v>11</v>
      </c>
      <c r="I480" s="51" t="s">
        <v>51</v>
      </c>
      <c r="J480" s="51"/>
      <c r="K480" s="51">
        <v>5.5</v>
      </c>
      <c r="L480" s="51">
        <v>5.0999999999999996</v>
      </c>
      <c r="M480" s="51"/>
      <c r="N480" s="51"/>
      <c r="O480" s="51"/>
      <c r="P480" s="51"/>
      <c r="Q480" s="51"/>
      <c r="R480" s="51">
        <v>1.91</v>
      </c>
      <c r="S480" s="51" t="s">
        <v>53</v>
      </c>
      <c r="T480" s="7" t="str">
        <f t="shared" si="61"/>
        <v>0.00</v>
      </c>
      <c r="U480" s="7">
        <f t="shared" si="62"/>
        <v>-5.0999999999999996</v>
      </c>
      <c r="V480" s="27">
        <f t="shared" si="67"/>
        <v>278.08455459000015</v>
      </c>
      <c r="W480" s="27">
        <f t="shared" si="68"/>
        <v>2557.6854454100016</v>
      </c>
      <c r="X480" s="35">
        <f t="shared" si="63"/>
        <v>0.10872507996987983</v>
      </c>
      <c r="Y480" s="34">
        <f t="shared" si="64"/>
        <v>2.7808455459000014</v>
      </c>
      <c r="Z480" s="28">
        <f t="shared" si="65"/>
        <v>27808.455459000015</v>
      </c>
      <c r="AA480" s="51" t="s">
        <v>53</v>
      </c>
    </row>
    <row r="481" spans="1:45" x14ac:dyDescent="0.2">
      <c r="A481" s="38">
        <v>45064</v>
      </c>
      <c r="B481" s="50" t="s">
        <v>46</v>
      </c>
      <c r="D481" s="22" t="str">
        <f t="shared" si="66"/>
        <v>Thu</v>
      </c>
      <c r="F481" s="51" t="s">
        <v>47</v>
      </c>
      <c r="G481" s="51" t="s">
        <v>48</v>
      </c>
      <c r="H481" s="51">
        <v>12</v>
      </c>
      <c r="I481" s="24" t="s">
        <v>55</v>
      </c>
      <c r="K481" s="7">
        <v>7.5</v>
      </c>
      <c r="L481" s="27">
        <v>2.7</v>
      </c>
      <c r="M481" s="27"/>
      <c r="N481" s="27"/>
      <c r="O481" s="27"/>
      <c r="P481" s="27"/>
      <c r="Q481" s="27"/>
      <c r="R481" s="27">
        <v>1.95</v>
      </c>
      <c r="S481" s="24" t="s">
        <v>53</v>
      </c>
      <c r="T481" s="7" t="str">
        <f t="shared" si="61"/>
        <v>0.00</v>
      </c>
      <c r="U481" s="7">
        <f t="shared" si="62"/>
        <v>-2.7</v>
      </c>
      <c r="V481" s="27">
        <f t="shared" si="67"/>
        <v>275.38455459000016</v>
      </c>
      <c r="W481" s="27">
        <f t="shared" si="68"/>
        <v>2560.3854454100015</v>
      </c>
      <c r="X481" s="35">
        <f t="shared" si="63"/>
        <v>0.10755589752460185</v>
      </c>
      <c r="Y481" s="34">
        <f t="shared" si="64"/>
        <v>2.7538455459000017</v>
      </c>
      <c r="Z481" s="28">
        <f t="shared" si="65"/>
        <v>27538.455459000015</v>
      </c>
      <c r="AA481" s="24" t="s">
        <v>53</v>
      </c>
    </row>
    <row r="482" spans="1:45" s="26" customFormat="1" x14ac:dyDescent="0.2">
      <c r="A482" s="38">
        <v>45065</v>
      </c>
      <c r="B482" s="50" t="s">
        <v>46</v>
      </c>
      <c r="D482" s="22" t="str">
        <f t="shared" si="66"/>
        <v>Fri</v>
      </c>
      <c r="F482" s="51" t="s">
        <v>47</v>
      </c>
      <c r="G482" s="51" t="s">
        <v>48</v>
      </c>
      <c r="H482" s="51">
        <v>12</v>
      </c>
      <c r="I482" s="53" t="s">
        <v>60</v>
      </c>
      <c r="K482" s="26">
        <v>7.5</v>
      </c>
      <c r="L482" s="27">
        <v>2.2000000000000002</v>
      </c>
      <c r="M482" s="27"/>
      <c r="N482" s="27"/>
      <c r="O482" s="27"/>
      <c r="P482" s="27"/>
      <c r="Q482" s="27"/>
      <c r="R482" s="27">
        <v>1.91</v>
      </c>
      <c r="S482" s="26" t="s">
        <v>50</v>
      </c>
      <c r="T482" s="26">
        <f t="shared" si="61"/>
        <v>4.2</v>
      </c>
      <c r="U482" s="49">
        <f t="shared" si="62"/>
        <v>2</v>
      </c>
      <c r="V482" s="27">
        <f t="shared" si="67"/>
        <v>277.38455459000016</v>
      </c>
      <c r="W482" s="27">
        <f t="shared" si="68"/>
        <v>2562.5854454100013</v>
      </c>
      <c r="X482" s="35">
        <f t="shared" si="63"/>
        <v>0.10824402171129165</v>
      </c>
      <c r="Y482" s="34">
        <f t="shared" si="64"/>
        <v>2.7738455459000018</v>
      </c>
      <c r="Z482" s="28">
        <f t="shared" si="65"/>
        <v>27738.455459000015</v>
      </c>
      <c r="AA482" s="26" t="s">
        <v>50</v>
      </c>
      <c r="AS482" s="7"/>
    </row>
    <row r="483" spans="1:45" s="26" customFormat="1" x14ac:dyDescent="0.2">
      <c r="A483" s="38">
        <v>45065</v>
      </c>
      <c r="B483" s="50" t="s">
        <v>46</v>
      </c>
      <c r="D483" s="22" t="str">
        <f t="shared" si="66"/>
        <v>Fri</v>
      </c>
      <c r="F483" s="51" t="s">
        <v>47</v>
      </c>
      <c r="G483" s="51" t="s">
        <v>48</v>
      </c>
      <c r="H483" s="51">
        <v>12</v>
      </c>
      <c r="I483" s="53" t="s">
        <v>52</v>
      </c>
      <c r="K483" s="26">
        <v>9.5</v>
      </c>
      <c r="L483" s="27">
        <v>5.5</v>
      </c>
      <c r="M483" s="27"/>
      <c r="N483" s="27"/>
      <c r="O483" s="27"/>
      <c r="P483" s="27"/>
      <c r="Q483" s="27"/>
      <c r="R483" s="27">
        <v>1.9</v>
      </c>
      <c r="S483" s="26" t="s">
        <v>50</v>
      </c>
      <c r="T483" s="26">
        <f t="shared" si="61"/>
        <v>10.45</v>
      </c>
      <c r="U483" s="49">
        <f t="shared" si="62"/>
        <v>4.9499999999999993</v>
      </c>
      <c r="V483" s="27">
        <f t="shared" si="67"/>
        <v>282.33455459000015</v>
      </c>
      <c r="W483" s="27">
        <f t="shared" si="68"/>
        <v>2568.0854454100013</v>
      </c>
      <c r="X483" s="35">
        <f t="shared" si="63"/>
        <v>0.10993970434068821</v>
      </c>
      <c r="Y483" s="34">
        <f t="shared" si="64"/>
        <v>2.8233455459000014</v>
      </c>
      <c r="Z483" s="28">
        <f t="shared" si="65"/>
        <v>28233.455459000015</v>
      </c>
      <c r="AA483" s="26" t="s">
        <v>50</v>
      </c>
      <c r="AS483" s="7"/>
    </row>
    <row r="484" spans="1:45" s="26" customFormat="1" x14ac:dyDescent="0.2">
      <c r="A484" s="38">
        <v>45066</v>
      </c>
      <c r="B484" s="50" t="s">
        <v>46</v>
      </c>
      <c r="D484" s="22" t="str">
        <f t="shared" si="66"/>
        <v>Sat</v>
      </c>
      <c r="F484" s="51" t="s">
        <v>47</v>
      </c>
      <c r="G484" s="51" t="s">
        <v>48</v>
      </c>
      <c r="H484" s="51">
        <v>12</v>
      </c>
      <c r="I484" s="53" t="s">
        <v>54</v>
      </c>
      <c r="K484" s="26">
        <v>4.5</v>
      </c>
      <c r="L484" s="27">
        <v>3.6</v>
      </c>
      <c r="M484" s="27"/>
      <c r="N484" s="27"/>
      <c r="O484" s="27"/>
      <c r="P484" s="27"/>
      <c r="Q484" s="27"/>
      <c r="R484" s="27">
        <v>1.85</v>
      </c>
      <c r="S484" s="26" t="s">
        <v>50</v>
      </c>
      <c r="T484" s="26">
        <f t="shared" si="61"/>
        <v>6.66</v>
      </c>
      <c r="U484" s="49">
        <f t="shared" si="62"/>
        <v>3.06</v>
      </c>
      <c r="V484" s="27">
        <f t="shared" si="67"/>
        <v>285.39455459000015</v>
      </c>
      <c r="W484" s="27">
        <f t="shared" si="68"/>
        <v>2571.6854454100012</v>
      </c>
      <c r="X484" s="35">
        <f t="shared" si="63"/>
        <v>0.11097568526484389</v>
      </c>
      <c r="Y484" s="34">
        <f t="shared" si="64"/>
        <v>2.8539455459000016</v>
      </c>
      <c r="Z484" s="28">
        <f t="shared" si="65"/>
        <v>28539.455459000015</v>
      </c>
      <c r="AA484" s="26" t="s">
        <v>50</v>
      </c>
      <c r="AS484" s="7"/>
    </row>
    <row r="485" spans="1:45" s="26" customFormat="1" x14ac:dyDescent="0.2">
      <c r="A485" s="38">
        <v>45066</v>
      </c>
      <c r="B485" s="50" t="s">
        <v>46</v>
      </c>
      <c r="D485" s="22" t="str">
        <f t="shared" si="66"/>
        <v>Sat</v>
      </c>
      <c r="F485" s="51" t="s">
        <v>47</v>
      </c>
      <c r="G485" s="51" t="s">
        <v>48</v>
      </c>
      <c r="H485" s="51">
        <v>12</v>
      </c>
      <c r="I485" s="24" t="s">
        <v>72</v>
      </c>
      <c r="K485" s="26">
        <v>6.5</v>
      </c>
      <c r="L485" s="27">
        <v>2.2999999999999998</v>
      </c>
      <c r="M485" s="27"/>
      <c r="N485" s="27"/>
      <c r="O485" s="27"/>
      <c r="P485" s="27"/>
      <c r="Q485" s="27"/>
      <c r="R485" s="27">
        <v>1.91</v>
      </c>
      <c r="S485" s="26" t="s">
        <v>53</v>
      </c>
      <c r="T485" s="26" t="str">
        <f t="shared" si="61"/>
        <v>0.00</v>
      </c>
      <c r="U485" s="49">
        <f t="shared" si="62"/>
        <v>-2.2999999999999998</v>
      </c>
      <c r="V485" s="27">
        <f t="shared" si="67"/>
        <v>283.09455459000014</v>
      </c>
      <c r="W485" s="27">
        <f t="shared" si="68"/>
        <v>2573.9854454100014</v>
      </c>
      <c r="X485" s="35">
        <f t="shared" si="63"/>
        <v>0.10998296633526884</v>
      </c>
      <c r="Y485" s="34">
        <f t="shared" si="64"/>
        <v>2.8309455459000015</v>
      </c>
      <c r="Z485" s="28">
        <f t="shared" si="65"/>
        <v>28309.455459000015</v>
      </c>
      <c r="AA485" s="26" t="s">
        <v>53</v>
      </c>
      <c r="AS485" s="7"/>
    </row>
    <row r="486" spans="1:45" x14ac:dyDescent="0.2">
      <c r="A486" s="38">
        <v>45073</v>
      </c>
      <c r="B486" s="50" t="s">
        <v>46</v>
      </c>
      <c r="D486" s="22" t="str">
        <f t="shared" si="66"/>
        <v>Sat</v>
      </c>
      <c r="F486" s="51" t="s">
        <v>47</v>
      </c>
      <c r="G486" s="51" t="s">
        <v>48</v>
      </c>
      <c r="H486" s="51">
        <v>13</v>
      </c>
      <c r="I486" s="53" t="s">
        <v>55</v>
      </c>
      <c r="K486" s="7">
        <v>7.5</v>
      </c>
      <c r="L486" s="27">
        <v>3.6</v>
      </c>
      <c r="M486" s="27"/>
      <c r="N486" s="27"/>
      <c r="O486" s="27"/>
      <c r="P486" s="27"/>
      <c r="Q486" s="27"/>
      <c r="R486" s="27">
        <v>1.93</v>
      </c>
      <c r="S486" s="24" t="s">
        <v>50</v>
      </c>
      <c r="T486" s="26">
        <f t="shared" si="61"/>
        <v>6.95</v>
      </c>
      <c r="U486" s="49">
        <f t="shared" si="62"/>
        <v>3.35</v>
      </c>
      <c r="V486" s="27">
        <f t="shared" si="67"/>
        <v>286.44455459000017</v>
      </c>
      <c r="W486" s="27">
        <f t="shared" si="68"/>
        <v>2577.5854454100013</v>
      </c>
      <c r="X486" s="35">
        <f t="shared" si="63"/>
        <v>0.11112902390882221</v>
      </c>
      <c r="Y486" s="34">
        <f t="shared" si="64"/>
        <v>2.8644455459000016</v>
      </c>
      <c r="Z486" s="28">
        <f t="shared" si="65"/>
        <v>28644.455459000015</v>
      </c>
      <c r="AA486" s="24" t="s">
        <v>50</v>
      </c>
    </row>
    <row r="487" spans="1:45" x14ac:dyDescent="0.2">
      <c r="A487" s="38">
        <v>45073</v>
      </c>
      <c r="B487" s="50" t="s">
        <v>46</v>
      </c>
      <c r="D487" s="22" t="str">
        <f t="shared" si="66"/>
        <v>Sat</v>
      </c>
      <c r="F487" s="51" t="s">
        <v>47</v>
      </c>
      <c r="G487" s="51" t="s">
        <v>48</v>
      </c>
      <c r="H487" s="33">
        <v>13</v>
      </c>
      <c r="I487" s="24" t="s">
        <v>59</v>
      </c>
      <c r="K487" s="7">
        <v>1.5</v>
      </c>
      <c r="L487" s="27">
        <v>3.7</v>
      </c>
      <c r="M487" s="27"/>
      <c r="N487" s="27"/>
      <c r="O487" s="27"/>
      <c r="P487" s="27"/>
      <c r="Q487" s="27"/>
      <c r="R487" s="27">
        <v>1.9</v>
      </c>
      <c r="S487" s="24" t="s">
        <v>53</v>
      </c>
      <c r="T487" s="26" t="str">
        <f t="shared" si="61"/>
        <v>0.00</v>
      </c>
      <c r="U487" s="49">
        <f t="shared" si="62"/>
        <v>-3.7</v>
      </c>
      <c r="V487" s="27">
        <f t="shared" si="67"/>
        <v>282.74455459000018</v>
      </c>
      <c r="W487" s="27">
        <f t="shared" si="68"/>
        <v>2581.2854454100011</v>
      </c>
      <c r="X487" s="35">
        <f t="shared" si="63"/>
        <v>0.10953633783228889</v>
      </c>
      <c r="Y487" s="34">
        <f t="shared" si="64"/>
        <v>2.8274455459000016</v>
      </c>
      <c r="Z487" s="28">
        <f t="shared" si="65"/>
        <v>28274.455459000019</v>
      </c>
      <c r="AA487" s="24" t="s">
        <v>53</v>
      </c>
    </row>
    <row r="488" spans="1:45" s="26" customFormat="1" x14ac:dyDescent="0.2">
      <c r="A488" s="38">
        <v>45074</v>
      </c>
      <c r="B488" s="50" t="s">
        <v>46</v>
      </c>
      <c r="D488" s="22" t="str">
        <f t="shared" si="66"/>
        <v>Sun</v>
      </c>
      <c r="F488" s="51" t="s">
        <v>47</v>
      </c>
      <c r="G488" s="51" t="s">
        <v>48</v>
      </c>
      <c r="H488" s="39">
        <v>13</v>
      </c>
      <c r="I488" s="24" t="s">
        <v>51</v>
      </c>
      <c r="K488" s="26">
        <v>9.5</v>
      </c>
      <c r="L488" s="27">
        <v>3.9</v>
      </c>
      <c r="M488" s="27"/>
      <c r="N488" s="27"/>
      <c r="O488" s="27"/>
      <c r="P488" s="27"/>
      <c r="Q488" s="27"/>
      <c r="R488" s="27">
        <v>1.9</v>
      </c>
      <c r="S488" s="26" t="s">
        <v>53</v>
      </c>
      <c r="T488" s="26" t="str">
        <f t="shared" si="61"/>
        <v>0.00</v>
      </c>
      <c r="U488" s="27">
        <f t="shared" si="62"/>
        <v>-3.9</v>
      </c>
      <c r="V488" s="27">
        <f>'DATA INPUT'!V487+U488</f>
        <v>278.8445545900002</v>
      </c>
      <c r="W488" s="27">
        <f>'DATA INPUT'!W487+L488</f>
        <v>2585.1854454100012</v>
      </c>
      <c r="X488" s="35">
        <f t="shared" si="63"/>
        <v>0.10786249593238617</v>
      </c>
      <c r="Y488" s="34">
        <f t="shared" si="64"/>
        <v>2.7884455459000019</v>
      </c>
      <c r="Z488" s="28">
        <f t="shared" si="65"/>
        <v>27884.455459000019</v>
      </c>
      <c r="AA488" s="26" t="s">
        <v>53</v>
      </c>
      <c r="AS488" s="7"/>
    </row>
    <row r="489" spans="1:45" x14ac:dyDescent="0.2">
      <c r="A489" s="38">
        <v>45079</v>
      </c>
      <c r="B489" s="50" t="s">
        <v>46</v>
      </c>
      <c r="D489" s="22" t="str">
        <f t="shared" si="66"/>
        <v>Fri</v>
      </c>
      <c r="F489" s="51" t="s">
        <v>47</v>
      </c>
      <c r="G489" s="51" t="s">
        <v>48</v>
      </c>
      <c r="H489" s="39">
        <v>14</v>
      </c>
      <c r="I489" s="53" t="s">
        <v>54</v>
      </c>
      <c r="K489" s="7">
        <v>2.5</v>
      </c>
      <c r="L489" s="27">
        <v>2.5</v>
      </c>
      <c r="M489" s="27"/>
      <c r="N489" s="27"/>
      <c r="O489" s="27"/>
      <c r="P489" s="27"/>
      <c r="Q489" s="27"/>
      <c r="R489" s="27">
        <v>1.87</v>
      </c>
      <c r="S489" s="24" t="s">
        <v>50</v>
      </c>
      <c r="T489" s="26">
        <f t="shared" si="61"/>
        <v>4.68</v>
      </c>
      <c r="U489" s="27">
        <f t="shared" si="62"/>
        <v>2.1799999999999997</v>
      </c>
      <c r="V489" s="27">
        <f>'DATA INPUT'!V488+U489</f>
        <v>281.02455459000021</v>
      </c>
      <c r="W489" s="27">
        <f>'DATA INPUT'!W488+L489</f>
        <v>2587.6854454100012</v>
      </c>
      <c r="X489" s="35">
        <f t="shared" si="63"/>
        <v>0.10860074012800801</v>
      </c>
      <c r="Y489" s="34">
        <f t="shared" si="64"/>
        <v>2.8102455459000022</v>
      </c>
      <c r="Z489" s="28">
        <f t="shared" si="65"/>
        <v>28102.455459000019</v>
      </c>
      <c r="AA489" s="24" t="s">
        <v>50</v>
      </c>
    </row>
    <row r="490" spans="1:45" s="26" customFormat="1" x14ac:dyDescent="0.2">
      <c r="A490" s="38">
        <v>45080</v>
      </c>
      <c r="B490" s="50" t="s">
        <v>46</v>
      </c>
      <c r="D490" s="22" t="str">
        <f t="shared" si="66"/>
        <v>Sat</v>
      </c>
      <c r="F490" s="51" t="s">
        <v>47</v>
      </c>
      <c r="G490" s="51" t="s">
        <v>48</v>
      </c>
      <c r="H490" s="39">
        <v>14</v>
      </c>
      <c r="I490" s="24" t="s">
        <v>62</v>
      </c>
      <c r="K490" s="26">
        <v>5.5</v>
      </c>
      <c r="L490" s="27">
        <v>4.0999999999999996</v>
      </c>
      <c r="M490" s="27"/>
      <c r="N490" s="27"/>
      <c r="O490" s="27"/>
      <c r="P490" s="27"/>
      <c r="Q490" s="27"/>
      <c r="R490" s="27">
        <v>1.95</v>
      </c>
      <c r="S490" s="26" t="s">
        <v>53</v>
      </c>
      <c r="T490" s="26" t="str">
        <f t="shared" si="61"/>
        <v>0.00</v>
      </c>
      <c r="U490" s="27">
        <f t="shared" si="62"/>
        <v>-4.0999999999999996</v>
      </c>
      <c r="V490" s="27">
        <f>'DATA INPUT'!V489+U490</f>
        <v>276.92455459000018</v>
      </c>
      <c r="W490" s="27">
        <f>'DATA INPUT'!W489+L490</f>
        <v>2591.7854454100011</v>
      </c>
      <c r="X490" s="35">
        <f t="shared" si="63"/>
        <v>0.10684702126112634</v>
      </c>
      <c r="Y490" s="34">
        <f t="shared" si="64"/>
        <v>2.7692455459000018</v>
      </c>
      <c r="Z490" s="28">
        <f t="shared" si="65"/>
        <v>27692.455459000019</v>
      </c>
      <c r="AA490" s="26" t="s">
        <v>53</v>
      </c>
      <c r="AS490" s="7"/>
    </row>
    <row r="491" spans="1:45" s="26" customFormat="1" x14ac:dyDescent="0.2">
      <c r="A491" s="38">
        <v>45080</v>
      </c>
      <c r="B491" s="50" t="s">
        <v>46</v>
      </c>
      <c r="C491" s="24" t="s">
        <v>70</v>
      </c>
      <c r="D491" s="22" t="str">
        <f t="shared" si="66"/>
        <v>Sat</v>
      </c>
      <c r="F491" s="51" t="s">
        <v>47</v>
      </c>
      <c r="G491" s="51" t="s">
        <v>48</v>
      </c>
      <c r="H491" s="39">
        <v>14</v>
      </c>
      <c r="I491" s="24" t="s">
        <v>63</v>
      </c>
      <c r="K491" s="26">
        <v>-4.5</v>
      </c>
      <c r="L491" s="27">
        <v>4.7</v>
      </c>
      <c r="M491" s="27"/>
      <c r="N491" s="27"/>
      <c r="O491" s="27"/>
      <c r="P491" s="27"/>
      <c r="Q491" s="27"/>
      <c r="R491" s="27">
        <v>1.95</v>
      </c>
      <c r="S491" s="26" t="s">
        <v>53</v>
      </c>
      <c r="T491" s="26" t="str">
        <f t="shared" si="61"/>
        <v>0.00</v>
      </c>
      <c r="U491" s="27">
        <f t="shared" si="62"/>
        <v>-4.7</v>
      </c>
      <c r="V491" s="27">
        <f>'DATA INPUT'!V490+U491</f>
        <v>272.2245545900002</v>
      </c>
      <c r="W491" s="27">
        <f>'DATA INPUT'!W490+L491</f>
        <v>2596.4854454100009</v>
      </c>
      <c r="X491" s="35">
        <f t="shared" si="63"/>
        <v>0.10484347411661084</v>
      </c>
      <c r="Y491" s="34">
        <f t="shared" si="64"/>
        <v>2.7222455459000021</v>
      </c>
      <c r="Z491" s="28">
        <f t="shared" si="65"/>
        <v>27222.455459000019</v>
      </c>
      <c r="AA491" s="26" t="s">
        <v>53</v>
      </c>
      <c r="AS491" s="7"/>
    </row>
    <row r="492" spans="1:45" s="26" customFormat="1" x14ac:dyDescent="0.2">
      <c r="A492" s="38">
        <v>45081</v>
      </c>
      <c r="B492" s="50" t="s">
        <v>46</v>
      </c>
      <c r="D492" s="22" t="str">
        <f t="shared" si="66"/>
        <v>Sun</v>
      </c>
      <c r="F492" s="51" t="s">
        <v>47</v>
      </c>
      <c r="G492" s="51" t="s">
        <v>48</v>
      </c>
      <c r="H492" s="39">
        <v>14</v>
      </c>
      <c r="I492" s="53" t="s">
        <v>58</v>
      </c>
      <c r="K492" s="26">
        <v>6.5</v>
      </c>
      <c r="L492" s="27">
        <v>2.8</v>
      </c>
      <c r="M492" s="27"/>
      <c r="N492" s="27"/>
      <c r="O492" s="27"/>
      <c r="P492" s="27"/>
      <c r="Q492" s="27"/>
      <c r="R492" s="27">
        <v>1.9</v>
      </c>
      <c r="S492" s="24" t="s">
        <v>50</v>
      </c>
      <c r="T492" s="26">
        <f t="shared" si="61"/>
        <v>5.32</v>
      </c>
      <c r="U492" s="27">
        <f t="shared" si="62"/>
        <v>2.5200000000000005</v>
      </c>
      <c r="V492" s="27">
        <f>'DATA INPUT'!V491+U492</f>
        <v>274.74455459000018</v>
      </c>
      <c r="W492" s="27">
        <f>'DATA INPUT'!W491+L492</f>
        <v>2599.2854454100011</v>
      </c>
      <c r="X492" s="35">
        <f t="shared" si="63"/>
        <v>0.10570003193576266</v>
      </c>
      <c r="Y492" s="34">
        <f t="shared" si="64"/>
        <v>2.7474455459000016</v>
      </c>
      <c r="Z492" s="28">
        <f t="shared" si="65"/>
        <v>27474.455459000019</v>
      </c>
      <c r="AA492" s="24" t="s">
        <v>50</v>
      </c>
      <c r="AS492" s="7"/>
    </row>
    <row r="493" spans="1:45" x14ac:dyDescent="0.2">
      <c r="A493" s="38">
        <v>45085</v>
      </c>
      <c r="B493" s="50" t="s">
        <v>46</v>
      </c>
      <c r="D493" s="22" t="str">
        <f t="shared" si="66"/>
        <v>Thu</v>
      </c>
      <c r="F493" s="51" t="s">
        <v>47</v>
      </c>
      <c r="G493" s="51" t="s">
        <v>48</v>
      </c>
      <c r="H493" s="33">
        <v>15</v>
      </c>
      <c r="I493" s="24" t="s">
        <v>54</v>
      </c>
      <c r="K493" s="7">
        <v>3.5</v>
      </c>
      <c r="L493" s="27">
        <v>5.6</v>
      </c>
      <c r="M493" s="27"/>
      <c r="N493" s="27"/>
      <c r="O493" s="27"/>
      <c r="P493" s="27"/>
      <c r="Q493" s="27"/>
      <c r="R493" s="27">
        <v>1.9</v>
      </c>
      <c r="S493" s="24" t="s">
        <v>53</v>
      </c>
      <c r="T493" s="26" t="str">
        <f t="shared" si="61"/>
        <v>0.00</v>
      </c>
      <c r="U493" s="27">
        <f t="shared" si="62"/>
        <v>-5.6</v>
      </c>
      <c r="V493" s="27">
        <f>'DATA INPUT'!V492+U493</f>
        <v>269.14455459000015</v>
      </c>
      <c r="W493" s="27">
        <f>'DATA INPUT'!W492+L493</f>
        <v>2604.885445410001</v>
      </c>
      <c r="X493" s="35">
        <f t="shared" si="63"/>
        <v>0.10332299067671194</v>
      </c>
      <c r="Y493" s="34">
        <f t="shared" si="64"/>
        <v>2.6914455459000015</v>
      </c>
      <c r="Z493" s="28">
        <f t="shared" si="65"/>
        <v>26914.455459000015</v>
      </c>
      <c r="AA493" s="24" t="s">
        <v>53</v>
      </c>
    </row>
    <row r="494" spans="1:45" x14ac:dyDescent="0.2">
      <c r="A494" s="38">
        <v>45086</v>
      </c>
      <c r="B494" s="50" t="s">
        <v>46</v>
      </c>
      <c r="C494" s="26"/>
      <c r="D494" s="22" t="str">
        <f t="shared" si="66"/>
        <v>Fri</v>
      </c>
      <c r="E494" s="26"/>
      <c r="F494" s="51" t="s">
        <v>47</v>
      </c>
      <c r="G494" s="51" t="s">
        <v>48</v>
      </c>
      <c r="H494" s="39">
        <v>15</v>
      </c>
      <c r="I494" s="53" t="s">
        <v>61</v>
      </c>
      <c r="J494" s="26"/>
      <c r="K494" s="26">
        <v>4.5</v>
      </c>
      <c r="L494" s="27">
        <v>6.6</v>
      </c>
      <c r="M494" s="27"/>
      <c r="N494" s="27"/>
      <c r="O494" s="27"/>
      <c r="P494" s="27"/>
      <c r="Q494" s="27"/>
      <c r="R494" s="27">
        <v>1.9</v>
      </c>
      <c r="S494" s="26" t="s">
        <v>50</v>
      </c>
      <c r="T494" s="26">
        <f t="shared" si="61"/>
        <v>12.54</v>
      </c>
      <c r="U494" s="27">
        <f t="shared" si="62"/>
        <v>5.9399999999999995</v>
      </c>
      <c r="V494" s="27">
        <f>'DATA INPUT'!V493+U494</f>
        <v>275.08455459000015</v>
      </c>
      <c r="W494" s="27">
        <f>'DATA INPUT'!W493+L494</f>
        <v>2611.4854454100009</v>
      </c>
      <c r="X494" s="35">
        <f t="shared" si="63"/>
        <v>0.10533643029621102</v>
      </c>
      <c r="Y494" s="34">
        <f t="shared" si="64"/>
        <v>2.7508455459000016</v>
      </c>
      <c r="Z494" s="28">
        <f t="shared" si="65"/>
        <v>27508.455459000015</v>
      </c>
      <c r="AA494" s="26" t="s">
        <v>50</v>
      </c>
    </row>
    <row r="495" spans="1:45" x14ac:dyDescent="0.2">
      <c r="A495" s="38">
        <v>45086</v>
      </c>
      <c r="B495" s="50" t="s">
        <v>46</v>
      </c>
      <c r="C495" s="26"/>
      <c r="D495" s="22" t="str">
        <f t="shared" si="66"/>
        <v>Fri</v>
      </c>
      <c r="E495" s="26"/>
      <c r="F495" s="51" t="s">
        <v>47</v>
      </c>
      <c r="G495" s="51" t="s">
        <v>48</v>
      </c>
      <c r="H495" s="39">
        <v>15</v>
      </c>
      <c r="I495" s="24" t="s">
        <v>72</v>
      </c>
      <c r="J495" s="26"/>
      <c r="K495" s="26">
        <v>6.5</v>
      </c>
      <c r="L495" s="27">
        <v>7</v>
      </c>
      <c r="M495" s="27"/>
      <c r="N495" s="27"/>
      <c r="O495" s="27"/>
      <c r="P495" s="27"/>
      <c r="Q495" s="27"/>
      <c r="R495" s="27">
        <v>1.85</v>
      </c>
      <c r="S495" s="26" t="s">
        <v>53</v>
      </c>
      <c r="T495" s="26" t="str">
        <f t="shared" si="61"/>
        <v>0.00</v>
      </c>
      <c r="U495" s="27">
        <f t="shared" si="62"/>
        <v>-7</v>
      </c>
      <c r="V495" s="27">
        <f>'DATA INPUT'!V494+U495</f>
        <v>268.08455459000015</v>
      </c>
      <c r="W495" s="27">
        <f>'DATA INPUT'!W494+L495</f>
        <v>2618.4854454100009</v>
      </c>
      <c r="X495" s="35">
        <f t="shared" si="63"/>
        <v>0.10238153321032634</v>
      </c>
      <c r="Y495" s="34">
        <f t="shared" si="64"/>
        <v>2.6808455459000013</v>
      </c>
      <c r="Z495" s="28">
        <f t="shared" si="65"/>
        <v>26808.455459000015</v>
      </c>
      <c r="AA495" s="26" t="s">
        <v>53</v>
      </c>
    </row>
    <row r="496" spans="1:45" s="26" customFormat="1" x14ac:dyDescent="0.2">
      <c r="A496" s="38">
        <v>45087</v>
      </c>
      <c r="B496" s="50" t="s">
        <v>46</v>
      </c>
      <c r="D496" s="22" t="str">
        <f t="shared" si="66"/>
        <v>Sat</v>
      </c>
      <c r="F496" s="51" t="s">
        <v>47</v>
      </c>
      <c r="G496" s="51" t="s">
        <v>48</v>
      </c>
      <c r="H496" s="39">
        <v>15</v>
      </c>
      <c r="I496" s="24" t="s">
        <v>64</v>
      </c>
      <c r="K496" s="26">
        <v>5.5</v>
      </c>
      <c r="L496" s="27">
        <v>2.2000000000000002</v>
      </c>
      <c r="M496" s="27"/>
      <c r="N496" s="27"/>
      <c r="O496" s="27"/>
      <c r="P496" s="27"/>
      <c r="Q496" s="27"/>
      <c r="R496" s="27">
        <v>1.9</v>
      </c>
      <c r="S496" s="26" t="s">
        <v>53</v>
      </c>
      <c r="T496" s="26" t="str">
        <f t="shared" si="61"/>
        <v>0.00</v>
      </c>
      <c r="U496" s="27">
        <f t="shared" si="62"/>
        <v>-2.2000000000000002</v>
      </c>
      <c r="V496" s="27">
        <f>'DATA INPUT'!V495+U496</f>
        <v>265.88455459000016</v>
      </c>
      <c r="W496" s="27">
        <f>'DATA INPUT'!W495+L496</f>
        <v>2620.6854454100007</v>
      </c>
      <c r="X496" s="35">
        <f t="shared" si="63"/>
        <v>0.10145611143667915</v>
      </c>
      <c r="Y496" s="34">
        <f t="shared" si="64"/>
        <v>2.6588455459000016</v>
      </c>
      <c r="Z496" s="28">
        <f t="shared" si="65"/>
        <v>26588.455459000015</v>
      </c>
      <c r="AA496" s="26" t="s">
        <v>53</v>
      </c>
      <c r="AS496" s="7"/>
    </row>
    <row r="497" spans="1:45" s="26" customFormat="1" x14ac:dyDescent="0.2">
      <c r="A497" s="38">
        <v>45089</v>
      </c>
      <c r="B497" s="50" t="s">
        <v>46</v>
      </c>
      <c r="D497" s="22" t="str">
        <f t="shared" si="66"/>
        <v>Mon</v>
      </c>
      <c r="F497" s="51" t="s">
        <v>47</v>
      </c>
      <c r="G497" s="51" t="s">
        <v>48</v>
      </c>
      <c r="H497" s="39">
        <v>15</v>
      </c>
      <c r="I497" s="24" t="s">
        <v>49</v>
      </c>
      <c r="K497" s="26">
        <v>8.5</v>
      </c>
      <c r="L497" s="27">
        <v>2</v>
      </c>
      <c r="M497" s="27"/>
      <c r="N497" s="27"/>
      <c r="O497" s="27"/>
      <c r="P497" s="27"/>
      <c r="Q497" s="27"/>
      <c r="R497" s="27">
        <v>1.9</v>
      </c>
      <c r="S497" s="26" t="s">
        <v>53</v>
      </c>
      <c r="T497" s="26" t="str">
        <f t="shared" si="61"/>
        <v>0.00</v>
      </c>
      <c r="U497" s="27">
        <f t="shared" si="62"/>
        <v>-2</v>
      </c>
      <c r="V497" s="27">
        <f>'DATA INPUT'!V496+U497</f>
        <v>263.88455459000016</v>
      </c>
      <c r="W497" s="27">
        <f>'DATA INPUT'!W496+L497</f>
        <v>2622.6854454100007</v>
      </c>
      <c r="X497" s="35">
        <f t="shared" si="63"/>
        <v>0.10061616617113893</v>
      </c>
      <c r="Y497" s="34">
        <f t="shared" si="64"/>
        <v>2.6388455459000015</v>
      </c>
      <c r="Z497" s="28">
        <f t="shared" si="65"/>
        <v>26388.455459000015</v>
      </c>
      <c r="AA497" s="26" t="s">
        <v>53</v>
      </c>
      <c r="AS497" s="7"/>
    </row>
    <row r="498" spans="1:45" x14ac:dyDescent="0.2">
      <c r="A498" s="38">
        <v>45101</v>
      </c>
      <c r="B498" s="50" t="s">
        <v>46</v>
      </c>
      <c r="D498" s="22" t="str">
        <f t="shared" si="66"/>
        <v>Sat</v>
      </c>
      <c r="F498" s="51" t="s">
        <v>47</v>
      </c>
      <c r="G498" s="51" t="s">
        <v>48</v>
      </c>
      <c r="H498" s="33">
        <v>17</v>
      </c>
      <c r="I498" s="24" t="s">
        <v>51</v>
      </c>
      <c r="K498" s="7">
        <v>9.5</v>
      </c>
      <c r="L498" s="27">
        <v>5.0999999999999996</v>
      </c>
      <c r="M498" s="27"/>
      <c r="N498" s="27"/>
      <c r="O498" s="27"/>
      <c r="P498" s="27"/>
      <c r="Q498" s="27"/>
      <c r="R498" s="27">
        <v>1.9</v>
      </c>
      <c r="S498" s="26" t="s">
        <v>53</v>
      </c>
      <c r="T498" s="26" t="str">
        <f t="shared" si="61"/>
        <v>0.00</v>
      </c>
      <c r="U498" s="27">
        <f t="shared" si="62"/>
        <v>-5.0999999999999996</v>
      </c>
      <c r="V498" s="27">
        <f>'DATA INPUT'!V497+U498</f>
        <v>258.78455459000014</v>
      </c>
      <c r="W498" s="27">
        <f>'DATA INPUT'!W497+L498</f>
        <v>2627.7854454100006</v>
      </c>
      <c r="X498" s="35">
        <f t="shared" si="63"/>
        <v>9.8480092825699944E-2</v>
      </c>
      <c r="Y498" s="34">
        <f t="shared" si="64"/>
        <v>2.5878455459000014</v>
      </c>
      <c r="Z498" s="28">
        <f t="shared" si="65"/>
        <v>25878.455459000015</v>
      </c>
      <c r="AA498" s="26" t="s">
        <v>53</v>
      </c>
    </row>
    <row r="499" spans="1:45" x14ac:dyDescent="0.2">
      <c r="A499" s="38">
        <v>45102</v>
      </c>
      <c r="B499" s="50" t="s">
        <v>46</v>
      </c>
      <c r="D499" s="22" t="str">
        <f t="shared" si="66"/>
        <v>Sun</v>
      </c>
      <c r="F499" s="51" t="s">
        <v>47</v>
      </c>
      <c r="G499" s="51" t="s">
        <v>48</v>
      </c>
      <c r="H499" s="33">
        <v>17</v>
      </c>
      <c r="I499" s="53" t="s">
        <v>62</v>
      </c>
      <c r="K499" s="7">
        <v>9.5</v>
      </c>
      <c r="L499" s="27">
        <v>7.4</v>
      </c>
      <c r="M499" s="27"/>
      <c r="N499" s="27"/>
      <c r="O499" s="27"/>
      <c r="P499" s="27"/>
      <c r="Q499" s="27"/>
      <c r="R499" s="27">
        <v>1.95</v>
      </c>
      <c r="S499" s="24" t="s">
        <v>50</v>
      </c>
      <c r="T499" s="26">
        <f t="shared" si="61"/>
        <v>14.43</v>
      </c>
      <c r="U499" s="27">
        <f t="shared" si="62"/>
        <v>7.0299999999999994</v>
      </c>
      <c r="V499" s="27">
        <f>'DATA INPUT'!V498+U499</f>
        <v>265.81455459000011</v>
      </c>
      <c r="W499" s="27">
        <f>'DATA INPUT'!W498+L499</f>
        <v>2635.1854454100007</v>
      </c>
      <c r="X499" s="35">
        <f t="shared" si="63"/>
        <v>0.10087128974281459</v>
      </c>
      <c r="Y499" s="34">
        <f t="shared" si="64"/>
        <v>2.658145545900001</v>
      </c>
      <c r="Z499" s="28">
        <f t="shared" si="65"/>
        <v>26581.455459000012</v>
      </c>
      <c r="AA499" s="24" t="s">
        <v>50</v>
      </c>
    </row>
    <row r="500" spans="1:45" x14ac:dyDescent="0.2">
      <c r="A500" s="38">
        <v>45102</v>
      </c>
      <c r="B500" s="50" t="s">
        <v>46</v>
      </c>
      <c r="D500" s="22" t="str">
        <f t="shared" si="66"/>
        <v>Sun</v>
      </c>
      <c r="F500" s="51" t="s">
        <v>47</v>
      </c>
      <c r="G500" s="51" t="s">
        <v>48</v>
      </c>
      <c r="H500" s="33">
        <v>17</v>
      </c>
      <c r="I500" s="53" t="s">
        <v>58</v>
      </c>
      <c r="K500" s="7">
        <v>7.5</v>
      </c>
      <c r="L500" s="27">
        <v>4.2</v>
      </c>
      <c r="M500" s="27"/>
      <c r="N500" s="27"/>
      <c r="O500" s="27"/>
      <c r="P500" s="27"/>
      <c r="Q500" s="27"/>
      <c r="R500" s="27">
        <v>1.95</v>
      </c>
      <c r="S500" s="24" t="s">
        <v>50</v>
      </c>
      <c r="T500" s="26">
        <f t="shared" si="61"/>
        <v>8.19</v>
      </c>
      <c r="U500" s="27">
        <f t="shared" si="62"/>
        <v>3.9899999999999993</v>
      </c>
      <c r="V500" s="27">
        <f>'DATA INPUT'!V499+U500</f>
        <v>269.80455459000012</v>
      </c>
      <c r="W500" s="27">
        <f>'DATA INPUT'!W499+L500</f>
        <v>2639.3854454100006</v>
      </c>
      <c r="X500" s="35">
        <f t="shared" si="63"/>
        <v>0.10222249086778944</v>
      </c>
      <c r="Y500" s="34">
        <f t="shared" si="64"/>
        <v>2.6980455459000012</v>
      </c>
      <c r="Z500" s="28">
        <f t="shared" si="65"/>
        <v>26980.455459000012</v>
      </c>
      <c r="AA500" s="24" t="s">
        <v>50</v>
      </c>
    </row>
    <row r="501" spans="1:45" x14ac:dyDescent="0.2">
      <c r="A501" s="38">
        <v>45102</v>
      </c>
      <c r="B501" s="50" t="s">
        <v>46</v>
      </c>
      <c r="D501" s="22" t="str">
        <f t="shared" si="66"/>
        <v>Sun</v>
      </c>
      <c r="F501" s="51" t="s">
        <v>47</v>
      </c>
      <c r="G501" s="51" t="s">
        <v>48</v>
      </c>
      <c r="H501" s="33">
        <v>17</v>
      </c>
      <c r="I501" s="53" t="s">
        <v>66</v>
      </c>
      <c r="K501" s="7">
        <v>4.5</v>
      </c>
      <c r="L501" s="27">
        <v>5</v>
      </c>
      <c r="M501" s="27"/>
      <c r="N501" s="27"/>
      <c r="O501" s="27"/>
      <c r="P501" s="27"/>
      <c r="Q501" s="27"/>
      <c r="R501" s="27">
        <v>1.9</v>
      </c>
      <c r="S501" s="24" t="s">
        <v>50</v>
      </c>
      <c r="T501" s="26">
        <f t="shared" si="61"/>
        <v>9.5</v>
      </c>
      <c r="U501" s="27">
        <f t="shared" si="62"/>
        <v>4.5</v>
      </c>
      <c r="V501" s="27">
        <f>'DATA INPUT'!V500+U501</f>
        <v>274.30455459000012</v>
      </c>
      <c r="W501" s="27">
        <f>'DATA INPUT'!W500+L501</f>
        <v>2644.3854454100006</v>
      </c>
      <c r="X501" s="35">
        <f t="shared" si="63"/>
        <v>0.10373092737525273</v>
      </c>
      <c r="Y501" s="34">
        <f t="shared" si="64"/>
        <v>2.7430455459000012</v>
      </c>
      <c r="Z501" s="28">
        <f t="shared" si="65"/>
        <v>27430.455459000012</v>
      </c>
      <c r="AA501" s="24" t="s">
        <v>50</v>
      </c>
    </row>
    <row r="502" spans="1:45" x14ac:dyDescent="0.2">
      <c r="A502" s="38">
        <v>45107</v>
      </c>
      <c r="B502" s="50" t="s">
        <v>46</v>
      </c>
      <c r="D502" s="22" t="str">
        <f t="shared" si="66"/>
        <v>Fri</v>
      </c>
      <c r="F502" s="51" t="s">
        <v>47</v>
      </c>
      <c r="G502" s="51" t="s">
        <v>48</v>
      </c>
      <c r="H502" s="33">
        <v>18</v>
      </c>
      <c r="I502" s="24" t="s">
        <v>61</v>
      </c>
      <c r="K502" s="7">
        <v>-0.5</v>
      </c>
      <c r="L502" s="27">
        <v>4</v>
      </c>
      <c r="M502" s="27"/>
      <c r="N502" s="27"/>
      <c r="O502" s="27"/>
      <c r="P502" s="27"/>
      <c r="Q502" s="27"/>
      <c r="R502" s="27">
        <v>1.9</v>
      </c>
      <c r="S502" s="24" t="s">
        <v>53</v>
      </c>
      <c r="T502" s="26" t="str">
        <f t="shared" si="61"/>
        <v>0.00</v>
      </c>
      <c r="U502" s="27">
        <f t="shared" si="62"/>
        <v>-4</v>
      </c>
      <c r="V502" s="27">
        <f>'DATA INPUT'!V501+U502</f>
        <v>270.30455459000012</v>
      </c>
      <c r="W502" s="27">
        <f>'DATA INPUT'!W501+L502</f>
        <v>2648.3854454100006</v>
      </c>
      <c r="X502" s="35">
        <f t="shared" si="63"/>
        <v>0.1020639027670513</v>
      </c>
      <c r="Y502" s="34">
        <f t="shared" si="64"/>
        <v>2.7030455459000011</v>
      </c>
      <c r="Z502" s="28">
        <f t="shared" si="65"/>
        <v>27030.455459000012</v>
      </c>
      <c r="AA502" s="24" t="s">
        <v>53</v>
      </c>
    </row>
    <row r="503" spans="1:45" x14ac:dyDescent="0.2">
      <c r="A503" s="38">
        <v>45108</v>
      </c>
      <c r="B503" s="50" t="s">
        <v>46</v>
      </c>
      <c r="C503" s="26"/>
      <c r="D503" s="22" t="str">
        <f t="shared" si="66"/>
        <v>Sat</v>
      </c>
      <c r="E503" s="26"/>
      <c r="F503" s="51" t="s">
        <v>47</v>
      </c>
      <c r="G503" s="51" t="s">
        <v>48</v>
      </c>
      <c r="H503" s="39">
        <v>18</v>
      </c>
      <c r="I503" s="24" t="s">
        <v>62</v>
      </c>
      <c r="J503" s="26"/>
      <c r="K503" s="26">
        <v>3.5</v>
      </c>
      <c r="L503" s="27">
        <v>4.5999999999999996</v>
      </c>
      <c r="M503" s="27"/>
      <c r="N503" s="27"/>
      <c r="O503" s="27"/>
      <c r="P503" s="27"/>
      <c r="Q503" s="27"/>
      <c r="R503" s="27">
        <v>1.95</v>
      </c>
      <c r="S503" s="26" t="s">
        <v>53</v>
      </c>
      <c r="T503" s="26" t="str">
        <f t="shared" si="61"/>
        <v>0.00</v>
      </c>
      <c r="U503" s="27">
        <f t="shared" si="62"/>
        <v>-4.5999999999999996</v>
      </c>
      <c r="V503" s="27">
        <f>'DATA INPUT'!V502+U503</f>
        <v>265.7045545900001</v>
      </c>
      <c r="W503" s="27">
        <f>'DATA INPUT'!W502+L503</f>
        <v>2652.9854454100005</v>
      </c>
      <c r="X503" s="35">
        <f t="shared" si="63"/>
        <v>0.10015303892816393</v>
      </c>
      <c r="Y503" s="34">
        <f t="shared" si="64"/>
        <v>2.6570455459000009</v>
      </c>
      <c r="Z503" s="28">
        <f t="shared" si="65"/>
        <v>26570.455459000012</v>
      </c>
      <c r="AA503" s="26" t="s">
        <v>53</v>
      </c>
    </row>
    <row r="504" spans="1:45" x14ac:dyDescent="0.2">
      <c r="A504" s="38">
        <v>45109</v>
      </c>
      <c r="B504" s="50" t="s">
        <v>46</v>
      </c>
      <c r="C504" s="26"/>
      <c r="D504" s="22" t="str">
        <f t="shared" si="66"/>
        <v>Sun</v>
      </c>
      <c r="E504" s="26"/>
      <c r="F504" s="51" t="s">
        <v>47</v>
      </c>
      <c r="G504" s="51" t="s">
        <v>48</v>
      </c>
      <c r="H504" s="39">
        <v>18</v>
      </c>
      <c r="I504" s="53" t="s">
        <v>51</v>
      </c>
      <c r="J504" s="26"/>
      <c r="K504" s="26">
        <v>2.5</v>
      </c>
      <c r="L504" s="27">
        <v>5.8</v>
      </c>
      <c r="M504" s="27"/>
      <c r="N504" s="27"/>
      <c r="O504" s="27"/>
      <c r="P504" s="27"/>
      <c r="Q504" s="27"/>
      <c r="R504" s="27">
        <v>1.9</v>
      </c>
      <c r="S504" s="26" t="s">
        <v>50</v>
      </c>
      <c r="T504" s="26">
        <f t="shared" si="61"/>
        <v>11.02</v>
      </c>
      <c r="U504" s="27">
        <f t="shared" si="62"/>
        <v>5.22</v>
      </c>
      <c r="V504" s="27">
        <f>'DATA INPUT'!V503+U504</f>
        <v>270.92455459000013</v>
      </c>
      <c r="W504" s="27">
        <f>'DATA INPUT'!W503+L504</f>
        <v>2658.7854454100006</v>
      </c>
      <c r="X504" s="35">
        <f t="shared" si="63"/>
        <v>0.10189786282218118</v>
      </c>
      <c r="Y504" s="34">
        <f t="shared" si="64"/>
        <v>2.7092455459000013</v>
      </c>
      <c r="Z504" s="28">
        <f t="shared" si="65"/>
        <v>27092.455459000012</v>
      </c>
      <c r="AA504" s="26" t="s">
        <v>50</v>
      </c>
    </row>
    <row r="505" spans="1:45" x14ac:dyDescent="0.2">
      <c r="A505" s="38">
        <v>45114</v>
      </c>
      <c r="B505" s="50" t="s">
        <v>46</v>
      </c>
      <c r="C505" s="26"/>
      <c r="D505" s="22" t="str">
        <f t="shared" si="66"/>
        <v>Fri</v>
      </c>
      <c r="E505" s="26"/>
      <c r="F505" s="51" t="s">
        <v>47</v>
      </c>
      <c r="G505" s="51" t="s">
        <v>48</v>
      </c>
      <c r="H505" s="39">
        <v>19</v>
      </c>
      <c r="I505" s="24" t="s">
        <v>60</v>
      </c>
      <c r="K505" s="7">
        <v>9.5</v>
      </c>
      <c r="L505" s="27">
        <v>2.2999999999999998</v>
      </c>
      <c r="M505" s="27"/>
      <c r="N505" s="27"/>
      <c r="O505" s="27"/>
      <c r="P505" s="27"/>
      <c r="Q505" s="27"/>
      <c r="R505" s="27">
        <v>1.95</v>
      </c>
      <c r="S505" s="24" t="s">
        <v>53</v>
      </c>
      <c r="T505" s="26" t="str">
        <f t="shared" si="61"/>
        <v>0.00</v>
      </c>
      <c r="U505" s="27">
        <f t="shared" si="62"/>
        <v>-2.2999999999999998</v>
      </c>
      <c r="V505" s="27">
        <f>'DATA INPUT'!V504+U505</f>
        <v>268.62455459000012</v>
      </c>
      <c r="W505" s="27">
        <f>'DATA INPUT'!W504+L505</f>
        <v>2661.0854454100008</v>
      </c>
      <c r="X505" s="35">
        <f t="shared" si="63"/>
        <v>0.10094548262376911</v>
      </c>
      <c r="Y505" s="34">
        <f t="shared" si="64"/>
        <v>2.6862455459000012</v>
      </c>
      <c r="Z505" s="28">
        <f t="shared" si="65"/>
        <v>26862.455459000012</v>
      </c>
      <c r="AA505" s="24" t="s">
        <v>53</v>
      </c>
    </row>
    <row r="506" spans="1:45" x14ac:dyDescent="0.2">
      <c r="A506" s="38">
        <v>45115</v>
      </c>
      <c r="B506" s="50" t="s">
        <v>46</v>
      </c>
      <c r="D506" s="22" t="str">
        <f t="shared" si="66"/>
        <v>Sat</v>
      </c>
      <c r="F506" s="51" t="s">
        <v>47</v>
      </c>
      <c r="G506" s="51" t="s">
        <v>48</v>
      </c>
      <c r="H506" s="39">
        <v>19</v>
      </c>
      <c r="I506" s="24" t="s">
        <v>52</v>
      </c>
      <c r="K506" s="7">
        <v>5.5</v>
      </c>
      <c r="L506" s="49">
        <v>2.7</v>
      </c>
      <c r="M506" s="49"/>
      <c r="N506" s="49"/>
      <c r="O506" s="49"/>
      <c r="P506" s="49"/>
      <c r="Q506" s="49"/>
      <c r="R506" s="49">
        <v>1.9</v>
      </c>
      <c r="S506" s="24" t="s">
        <v>53</v>
      </c>
      <c r="T506" s="26" t="str">
        <f t="shared" ref="T506:T515" si="69">IF(($AA506="W"),ROUND(($L506*$R506),2),"0.00")</f>
        <v>0.00</v>
      </c>
      <c r="U506" s="27">
        <f t="shared" si="62"/>
        <v>-2.7</v>
      </c>
      <c r="V506" s="27">
        <f>'DATA INPUT'!V505+U506</f>
        <v>265.92455459000013</v>
      </c>
      <c r="W506" s="27">
        <f>'DATA INPUT'!W505+L506</f>
        <v>2663.7854454100006</v>
      </c>
      <c r="X506" s="35">
        <f t="shared" si="63"/>
        <v>9.9829569625518366E-2</v>
      </c>
      <c r="Y506" s="34">
        <f t="shared" si="64"/>
        <v>2.6592455459000011</v>
      </c>
      <c r="Z506" s="28">
        <f t="shared" si="65"/>
        <v>26592.455459000012</v>
      </c>
      <c r="AA506" s="24" t="s">
        <v>53</v>
      </c>
    </row>
    <row r="507" spans="1:45" x14ac:dyDescent="0.2">
      <c r="A507" s="38">
        <v>45115</v>
      </c>
      <c r="B507" s="50" t="s">
        <v>46</v>
      </c>
      <c r="D507" s="22" t="str">
        <f t="shared" si="66"/>
        <v>Sat</v>
      </c>
      <c r="F507" s="51" t="s">
        <v>47</v>
      </c>
      <c r="G507" s="51" t="s">
        <v>48</v>
      </c>
      <c r="H507" s="39">
        <v>19</v>
      </c>
      <c r="I507" s="24" t="s">
        <v>59</v>
      </c>
      <c r="K507" s="7">
        <v>-5.5</v>
      </c>
      <c r="L507" s="49">
        <v>5.8</v>
      </c>
      <c r="M507" s="49"/>
      <c r="N507" s="49"/>
      <c r="O507" s="49"/>
      <c r="P507" s="49"/>
      <c r="Q507" s="49"/>
      <c r="R507" s="49">
        <v>1.9</v>
      </c>
      <c r="S507" s="24" t="s">
        <v>53</v>
      </c>
      <c r="T507" s="26" t="str">
        <f t="shared" si="69"/>
        <v>0.00</v>
      </c>
      <c r="U507" s="27">
        <f t="shared" si="62"/>
        <v>-5.8</v>
      </c>
      <c r="V507" s="27">
        <f>'DATA INPUT'!V506+U507</f>
        <v>260.12455459000012</v>
      </c>
      <c r="W507" s="27">
        <f>'DATA INPUT'!W506+L507</f>
        <v>2669.5854454100008</v>
      </c>
      <c r="X507" s="35">
        <f t="shared" si="63"/>
        <v>9.7440055734964351E-2</v>
      </c>
      <c r="Y507" s="34">
        <f t="shared" si="64"/>
        <v>2.6012455459000012</v>
      </c>
      <c r="Z507" s="28">
        <f t="shared" si="65"/>
        <v>26012.455459000012</v>
      </c>
      <c r="AA507" s="24" t="s">
        <v>53</v>
      </c>
    </row>
    <row r="508" spans="1:45" x14ac:dyDescent="0.2">
      <c r="A508" s="38">
        <v>45122</v>
      </c>
      <c r="B508" s="50" t="s">
        <v>46</v>
      </c>
      <c r="D508" s="22" t="str">
        <f t="shared" si="66"/>
        <v>Sat</v>
      </c>
      <c r="F508" s="51" t="s">
        <v>47</v>
      </c>
      <c r="G508" s="51" t="s">
        <v>48</v>
      </c>
      <c r="H508" s="39">
        <v>20</v>
      </c>
      <c r="I508" s="24" t="s">
        <v>49</v>
      </c>
      <c r="K508" s="7">
        <v>7.5</v>
      </c>
      <c r="L508" s="27">
        <v>4.5</v>
      </c>
      <c r="M508" s="27"/>
      <c r="N508" s="27"/>
      <c r="O508" s="27"/>
      <c r="P508" s="27"/>
      <c r="Q508" s="27"/>
      <c r="R508" s="27">
        <v>1.9</v>
      </c>
      <c r="S508" s="24" t="s">
        <v>53</v>
      </c>
      <c r="T508" s="26" t="str">
        <f t="shared" si="69"/>
        <v>0.00</v>
      </c>
      <c r="U508" s="27">
        <f t="shared" si="62"/>
        <v>-4.5</v>
      </c>
      <c r="V508" s="27">
        <f>'DATA INPUT'!V507+U508</f>
        <v>255.62455459000012</v>
      </c>
      <c r="W508" s="27">
        <f>'DATA INPUT'!W507+L508</f>
        <v>2674.0854454100008</v>
      </c>
      <c r="X508" s="35">
        <f t="shared" si="63"/>
        <v>9.5593263494542821E-2</v>
      </c>
      <c r="Y508" s="34">
        <f t="shared" si="64"/>
        <v>2.5562455459000013</v>
      </c>
      <c r="Z508" s="28">
        <f t="shared" si="65"/>
        <v>25562.455459000012</v>
      </c>
      <c r="AA508" s="24" t="s">
        <v>53</v>
      </c>
    </row>
    <row r="509" spans="1:45" x14ac:dyDescent="0.2">
      <c r="A509" s="38">
        <v>45122</v>
      </c>
      <c r="B509" s="50" t="s">
        <v>46</v>
      </c>
      <c r="D509" s="22" t="str">
        <f t="shared" si="66"/>
        <v>Sat</v>
      </c>
      <c r="F509" s="51" t="s">
        <v>47</v>
      </c>
      <c r="G509" s="51" t="s">
        <v>48</v>
      </c>
      <c r="H509" s="33">
        <v>20</v>
      </c>
      <c r="I509" s="53" t="s">
        <v>58</v>
      </c>
      <c r="K509" s="7">
        <v>-3.5</v>
      </c>
      <c r="L509" s="27">
        <v>3</v>
      </c>
      <c r="M509" s="27"/>
      <c r="N509" s="27"/>
      <c r="O509" s="27"/>
      <c r="P509" s="27"/>
      <c r="Q509" s="27"/>
      <c r="R509" s="27">
        <v>1.91</v>
      </c>
      <c r="S509" s="24" t="s">
        <v>50</v>
      </c>
      <c r="T509" s="26">
        <f t="shared" si="69"/>
        <v>5.73</v>
      </c>
      <c r="U509" s="27">
        <f t="shared" si="62"/>
        <v>2.7300000000000004</v>
      </c>
      <c r="V509" s="27">
        <f>'DATA INPUT'!V508+U509</f>
        <v>258.35455459000013</v>
      </c>
      <c r="W509" s="27">
        <f>'DATA INPUT'!W508+L509</f>
        <v>2677.0854454100008</v>
      </c>
      <c r="X509" s="35">
        <f t="shared" si="63"/>
        <v>9.6505905343052145E-2</v>
      </c>
      <c r="Y509" s="34">
        <f t="shared" si="64"/>
        <v>2.5835455459000012</v>
      </c>
      <c r="Z509" s="28">
        <f t="shared" si="65"/>
        <v>25835.455459000012</v>
      </c>
      <c r="AA509" s="24" t="s">
        <v>50</v>
      </c>
    </row>
    <row r="510" spans="1:45" x14ac:dyDescent="0.2">
      <c r="A510" s="38">
        <v>45122</v>
      </c>
      <c r="B510" s="50" t="s">
        <v>46</v>
      </c>
      <c r="D510" s="22" t="str">
        <f t="shared" si="66"/>
        <v>Sat</v>
      </c>
      <c r="F510" s="51" t="s">
        <v>47</v>
      </c>
      <c r="G510" s="51" t="s">
        <v>48</v>
      </c>
      <c r="H510" s="33">
        <v>20</v>
      </c>
      <c r="I510" s="24" t="s">
        <v>64</v>
      </c>
      <c r="K510" s="7">
        <v>4.5</v>
      </c>
      <c r="L510" s="27">
        <v>6.8</v>
      </c>
      <c r="M510" s="27"/>
      <c r="N510" s="27"/>
      <c r="O510" s="27"/>
      <c r="P510" s="27"/>
      <c r="Q510" s="27"/>
      <c r="R510" s="27">
        <v>1.9</v>
      </c>
      <c r="S510" s="24" t="s">
        <v>53</v>
      </c>
      <c r="T510" s="26" t="str">
        <f t="shared" si="69"/>
        <v>0.00</v>
      </c>
      <c r="U510" s="27">
        <f t="shared" si="62"/>
        <v>-6.8</v>
      </c>
      <c r="V510" s="27">
        <f>'DATA INPUT'!V509+U510</f>
        <v>251.55455459000012</v>
      </c>
      <c r="W510" s="27">
        <f>'DATA INPUT'!W509+L510</f>
        <v>2683.885445410001</v>
      </c>
      <c r="X510" s="35">
        <f t="shared" si="63"/>
        <v>9.3727753924896615E-2</v>
      </c>
      <c r="Y510" s="34">
        <f t="shared" si="64"/>
        <v>2.5155455459000011</v>
      </c>
      <c r="Z510" s="28">
        <f t="shared" si="65"/>
        <v>25155.455459000012</v>
      </c>
      <c r="AA510" s="24" t="s">
        <v>53</v>
      </c>
    </row>
    <row r="511" spans="1:45" x14ac:dyDescent="0.2">
      <c r="A511" s="38">
        <v>45123</v>
      </c>
      <c r="B511" s="50" t="s">
        <v>46</v>
      </c>
      <c r="C511" s="26"/>
      <c r="D511" s="22" t="str">
        <f t="shared" si="66"/>
        <v>Sun</v>
      </c>
      <c r="E511" s="26"/>
      <c r="F511" s="51" t="s">
        <v>47</v>
      </c>
      <c r="G511" s="51" t="s">
        <v>48</v>
      </c>
      <c r="H511" s="39">
        <v>20</v>
      </c>
      <c r="I511" s="53" t="s">
        <v>62</v>
      </c>
      <c r="J511" s="26"/>
      <c r="K511" s="26">
        <v>8.5</v>
      </c>
      <c r="L511" s="27">
        <v>4.5999999999999996</v>
      </c>
      <c r="M511" s="27"/>
      <c r="N511" s="27"/>
      <c r="O511" s="27"/>
      <c r="P511" s="27"/>
      <c r="Q511" s="27"/>
      <c r="R511" s="27">
        <v>1.9</v>
      </c>
      <c r="S511" s="26" t="s">
        <v>50</v>
      </c>
      <c r="T511" s="26">
        <f t="shared" si="69"/>
        <v>8.74</v>
      </c>
      <c r="U511" s="27">
        <f t="shared" si="62"/>
        <v>4.1400000000000006</v>
      </c>
      <c r="V511" s="27">
        <f>'DATA INPUT'!V510+U511</f>
        <v>255.69455459000011</v>
      </c>
      <c r="W511" s="27">
        <f>'DATA INPUT'!W510+L511</f>
        <v>2688.4854454100009</v>
      </c>
      <c r="X511" s="35">
        <f t="shared" si="63"/>
        <v>9.5107286158659501E-2</v>
      </c>
      <c r="Y511" s="34">
        <f t="shared" si="64"/>
        <v>2.556945545900001</v>
      </c>
      <c r="Z511" s="28">
        <f t="shared" si="65"/>
        <v>25569.455459000012</v>
      </c>
      <c r="AA511" s="26" t="s">
        <v>50</v>
      </c>
    </row>
    <row r="512" spans="1:45" x14ac:dyDescent="0.2">
      <c r="A512" s="38">
        <v>45129</v>
      </c>
      <c r="B512" s="50" t="s">
        <v>46</v>
      </c>
      <c r="D512" s="22" t="str">
        <f t="shared" si="66"/>
        <v>Sat</v>
      </c>
      <c r="F512" s="51" t="s">
        <v>47</v>
      </c>
      <c r="G512" s="51" t="s">
        <v>48</v>
      </c>
      <c r="H512" s="39">
        <v>21</v>
      </c>
      <c r="I512" s="24" t="s">
        <v>62</v>
      </c>
      <c r="K512" s="7">
        <v>3.5</v>
      </c>
      <c r="L512" s="27">
        <v>2.5</v>
      </c>
      <c r="M512" s="27"/>
      <c r="N512" s="27"/>
      <c r="O512" s="27"/>
      <c r="P512" s="27"/>
      <c r="Q512" s="27"/>
      <c r="R512" s="27">
        <v>1.95</v>
      </c>
      <c r="S512" s="24" t="s">
        <v>53</v>
      </c>
      <c r="T512" s="26" t="str">
        <f t="shared" si="69"/>
        <v>0.00</v>
      </c>
      <c r="U512" s="27">
        <f t="shared" si="62"/>
        <v>-2.5</v>
      </c>
      <c r="V512" s="27">
        <f>'DATA INPUT'!V511+U512</f>
        <v>253.19455459000011</v>
      </c>
      <c r="W512" s="27">
        <f>'DATA INPUT'!W511+L512</f>
        <v>2690.9854454100009</v>
      </c>
      <c r="X512" s="35">
        <f t="shared" si="63"/>
        <v>9.4089901163112069E-2</v>
      </c>
      <c r="Y512" s="34">
        <f t="shared" si="64"/>
        <v>2.5319455459000011</v>
      </c>
      <c r="Z512" s="28">
        <f t="shared" si="65"/>
        <v>25319.455459000012</v>
      </c>
      <c r="AA512" s="24" t="s">
        <v>53</v>
      </c>
    </row>
    <row r="513" spans="1:45" x14ac:dyDescent="0.2">
      <c r="A513" s="38">
        <v>45129</v>
      </c>
      <c r="B513" s="50" t="s">
        <v>46</v>
      </c>
      <c r="D513" s="22" t="str">
        <f t="shared" si="66"/>
        <v>Sat</v>
      </c>
      <c r="F513" s="51" t="s">
        <v>47</v>
      </c>
      <c r="G513" s="51" t="s">
        <v>48</v>
      </c>
      <c r="H513" s="33">
        <v>21</v>
      </c>
      <c r="I513" s="53" t="s">
        <v>58</v>
      </c>
      <c r="K513" s="7">
        <v>-6.5</v>
      </c>
      <c r="L513" s="27">
        <v>3.2</v>
      </c>
      <c r="M513" s="27"/>
      <c r="N513" s="27"/>
      <c r="O513" s="27"/>
      <c r="P513" s="27"/>
      <c r="Q513" s="27"/>
      <c r="R513" s="27">
        <v>1.9</v>
      </c>
      <c r="S513" s="24" t="s">
        <v>50</v>
      </c>
      <c r="T513" s="26">
        <f t="shared" si="69"/>
        <v>6.08</v>
      </c>
      <c r="U513" s="27">
        <f t="shared" si="62"/>
        <v>2.88</v>
      </c>
      <c r="V513" s="27">
        <f>'DATA INPUT'!V512+U513</f>
        <v>256.0745545900001</v>
      </c>
      <c r="W513" s="27">
        <f>'DATA INPUT'!W512+L513</f>
        <v>2694.1854454100007</v>
      </c>
      <c r="X513" s="35">
        <f t="shared" si="63"/>
        <v>9.5047115270504592E-2</v>
      </c>
      <c r="Y513" s="34">
        <f t="shared" si="64"/>
        <v>2.560745545900001</v>
      </c>
      <c r="Z513" s="28">
        <f t="shared" si="65"/>
        <v>25607.455459000012</v>
      </c>
      <c r="AA513" s="24" t="s">
        <v>50</v>
      </c>
    </row>
    <row r="514" spans="1:45" x14ac:dyDescent="0.2">
      <c r="A514" s="38">
        <v>45130</v>
      </c>
      <c r="B514" s="50" t="s">
        <v>46</v>
      </c>
      <c r="C514" s="26"/>
      <c r="D514" s="22" t="str">
        <f t="shared" si="66"/>
        <v>Sun</v>
      </c>
      <c r="E514" s="26"/>
      <c r="F514" s="51" t="s">
        <v>47</v>
      </c>
      <c r="G514" s="51" t="s">
        <v>48</v>
      </c>
      <c r="H514" s="39">
        <v>21</v>
      </c>
      <c r="I514" s="24" t="s">
        <v>63</v>
      </c>
      <c r="J514" s="26"/>
      <c r="K514" s="26">
        <v>-8.5</v>
      </c>
      <c r="L514" s="27">
        <v>3.7</v>
      </c>
      <c r="M514" s="27"/>
      <c r="N514" s="27"/>
      <c r="O514" s="27"/>
      <c r="P514" s="27"/>
      <c r="Q514" s="27"/>
      <c r="R514" s="27">
        <v>1.95</v>
      </c>
      <c r="S514" s="26" t="s">
        <v>53</v>
      </c>
      <c r="T514" s="26" t="str">
        <f t="shared" si="69"/>
        <v>0.00</v>
      </c>
      <c r="U514" s="27">
        <f t="shared" si="62"/>
        <v>-3.7</v>
      </c>
      <c r="V514" s="27">
        <f>'DATA INPUT'!V513+U514</f>
        <v>252.37455459000012</v>
      </c>
      <c r="W514" s="27">
        <f>'DATA INPUT'!W513+L514</f>
        <v>2697.8854454100006</v>
      </c>
      <c r="X514" s="35">
        <f t="shared" si="63"/>
        <v>9.3545318990238477E-2</v>
      </c>
      <c r="Y514" s="34">
        <f t="shared" si="64"/>
        <v>2.5237455459000011</v>
      </c>
      <c r="Z514" s="28">
        <f t="shared" si="65"/>
        <v>25237.455459000012</v>
      </c>
      <c r="AA514" s="24" t="s">
        <v>53</v>
      </c>
    </row>
    <row r="515" spans="1:45" x14ac:dyDescent="0.2">
      <c r="A515" s="38">
        <v>45134</v>
      </c>
      <c r="B515" s="50" t="s">
        <v>46</v>
      </c>
      <c r="D515" s="22" t="str">
        <f t="shared" si="66"/>
        <v>Thu</v>
      </c>
      <c r="F515" s="51" t="s">
        <v>47</v>
      </c>
      <c r="G515" s="51" t="s">
        <v>48</v>
      </c>
      <c r="H515" s="33">
        <v>22</v>
      </c>
      <c r="I515" s="24" t="s">
        <v>64</v>
      </c>
      <c r="K515" s="7">
        <v>8.5</v>
      </c>
      <c r="L515" s="27">
        <v>2.9</v>
      </c>
      <c r="M515" s="27"/>
      <c r="N515" s="27"/>
      <c r="O515" s="27"/>
      <c r="P515" s="27"/>
      <c r="Q515" s="27"/>
      <c r="R515" s="27">
        <v>1.91</v>
      </c>
      <c r="S515" s="24" t="s">
        <v>53</v>
      </c>
      <c r="T515" s="26" t="str">
        <f t="shared" si="69"/>
        <v>0.00</v>
      </c>
      <c r="U515" s="27">
        <f t="shared" ref="U515" si="70">-$L515+T515</f>
        <v>-2.9</v>
      </c>
      <c r="V515" s="27">
        <f>'DATA INPUT'!V514+U515</f>
        <v>249.47455459000011</v>
      </c>
      <c r="W515" s="27">
        <f>'DATA INPUT'!W514+L515</f>
        <v>2700.7854454100006</v>
      </c>
      <c r="X515" s="35">
        <f t="shared" si="63"/>
        <v>9.2371111897830857E-2</v>
      </c>
      <c r="Y515" s="34">
        <f t="shared" si="64"/>
        <v>2.4947455459000012</v>
      </c>
      <c r="Z515" s="28">
        <f t="shared" si="65"/>
        <v>24947.455459000012</v>
      </c>
      <c r="AA515" s="24" t="s">
        <v>53</v>
      </c>
    </row>
    <row r="516" spans="1:45" s="26" customFormat="1" x14ac:dyDescent="0.2">
      <c r="A516" s="38">
        <v>45136</v>
      </c>
      <c r="B516" s="50" t="s">
        <v>46</v>
      </c>
      <c r="D516" s="22" t="str">
        <f t="shared" ref="D516:D579" si="71">TEXT(A516,"ddd")</f>
        <v>Sat</v>
      </c>
      <c r="F516" s="51" t="s">
        <v>47</v>
      </c>
      <c r="G516" s="51" t="s">
        <v>48</v>
      </c>
      <c r="H516" s="39">
        <v>22</v>
      </c>
      <c r="I516" s="24" t="s">
        <v>66</v>
      </c>
      <c r="K516" s="26">
        <v>-3.5</v>
      </c>
      <c r="L516" s="27">
        <v>3.4</v>
      </c>
      <c r="M516" s="27"/>
      <c r="N516" s="27"/>
      <c r="O516" s="27"/>
      <c r="P516" s="27"/>
      <c r="Q516" s="27"/>
      <c r="R516" s="27">
        <v>1.9</v>
      </c>
      <c r="S516" s="24" t="s">
        <v>53</v>
      </c>
      <c r="T516" s="26" t="str">
        <f>IF(($AA516="W"),ROUND(($L516*$R516),2),"0.00")</f>
        <v>0.00</v>
      </c>
      <c r="U516" s="27">
        <f>-$L516+T516</f>
        <v>-3.4</v>
      </c>
      <c r="V516" s="27">
        <f>'DATA INPUT'!V515+U516</f>
        <v>246.0745545900001</v>
      </c>
      <c r="W516" s="27">
        <f>'DATA INPUT'!W515+L516</f>
        <v>2704.1854454100007</v>
      </c>
      <c r="X516" s="35">
        <f t="shared" ref="X516:X519" si="72">SUM(V516/W516)</f>
        <v>9.0997662533713913E-2</v>
      </c>
      <c r="Y516" s="34">
        <f>V516/100</f>
        <v>2.4607455459000009</v>
      </c>
      <c r="Z516" s="28">
        <f>V516*100</f>
        <v>24607.455459000012</v>
      </c>
      <c r="AA516" s="26" t="s">
        <v>53</v>
      </c>
      <c r="AS516" s="7"/>
    </row>
    <row r="517" spans="1:45" s="26" customFormat="1" x14ac:dyDescent="0.2">
      <c r="A517" s="38">
        <v>45137</v>
      </c>
      <c r="B517" s="50" t="s">
        <v>46</v>
      </c>
      <c r="D517" s="22" t="str">
        <f t="shared" si="71"/>
        <v>Sun</v>
      </c>
      <c r="F517" s="51" t="s">
        <v>47</v>
      </c>
      <c r="G517" s="51" t="s">
        <v>48</v>
      </c>
      <c r="H517" s="39">
        <v>22</v>
      </c>
      <c r="I517" s="53" t="s">
        <v>49</v>
      </c>
      <c r="K517" s="26">
        <v>5.5</v>
      </c>
      <c r="L517" s="27">
        <v>3.2</v>
      </c>
      <c r="M517" s="27"/>
      <c r="N517" s="27"/>
      <c r="O517" s="27"/>
      <c r="P517" s="27"/>
      <c r="Q517" s="27"/>
      <c r="R517" s="27">
        <v>1.9</v>
      </c>
      <c r="S517" s="26" t="s">
        <v>50</v>
      </c>
      <c r="T517" s="26">
        <f>IF(($AA517="W"),ROUND(($L517*$R517),2),"0.00")</f>
        <v>6.08</v>
      </c>
      <c r="U517" s="27">
        <f>-$L517+T517</f>
        <v>2.88</v>
      </c>
      <c r="V517" s="27">
        <f>'DATA INPUT'!V516+U517</f>
        <v>248.9545545900001</v>
      </c>
      <c r="W517" s="27">
        <f>'DATA INPUT'!W516+L517</f>
        <v>2707.3854454100006</v>
      </c>
      <c r="X517" s="35">
        <f t="shared" si="72"/>
        <v>9.1953864571469979E-2</v>
      </c>
      <c r="Y517" s="34">
        <f>V517/100</f>
        <v>2.4895455459000009</v>
      </c>
      <c r="Z517" s="28">
        <f>V517*100</f>
        <v>24895.455459000012</v>
      </c>
      <c r="AA517" s="26" t="s">
        <v>50</v>
      </c>
      <c r="AS517" s="7"/>
    </row>
    <row r="518" spans="1:45" x14ac:dyDescent="0.2">
      <c r="A518" s="38">
        <v>45142</v>
      </c>
      <c r="B518" s="50" t="s">
        <v>46</v>
      </c>
      <c r="D518" s="22" t="str">
        <f t="shared" si="71"/>
        <v>Fri</v>
      </c>
      <c r="F518" s="51" t="s">
        <v>47</v>
      </c>
      <c r="G518" s="51" t="s">
        <v>48</v>
      </c>
      <c r="H518" s="33">
        <v>23</v>
      </c>
      <c r="I518" s="24" t="s">
        <v>65</v>
      </c>
      <c r="K518" s="7">
        <v>9.5</v>
      </c>
      <c r="L518" s="27">
        <v>2.6</v>
      </c>
      <c r="M518" s="27"/>
      <c r="N518" s="27"/>
      <c r="O518" s="27"/>
      <c r="P518" s="27"/>
      <c r="Q518" s="27"/>
      <c r="R518" s="27">
        <v>1.95</v>
      </c>
      <c r="S518" s="24" t="s">
        <v>53</v>
      </c>
      <c r="T518" s="26" t="str">
        <f t="shared" ref="T518:T584" si="73">IF(($AA518="W"),ROUND(($L518*$R518),2),"0.00")</f>
        <v>0.00</v>
      </c>
      <c r="U518" s="27">
        <f t="shared" ref="U518:U519" si="74">-$L518+T518</f>
        <v>-2.6</v>
      </c>
      <c r="V518" s="27">
        <f>'DATA INPUT'!V517+U518</f>
        <v>246.35455459000011</v>
      </c>
      <c r="W518" s="27">
        <f>'DATA INPUT'!W517+L518</f>
        <v>2709.9854454100005</v>
      </c>
      <c r="X518" s="35">
        <f t="shared" si="72"/>
        <v>9.0906227930950573E-2</v>
      </c>
      <c r="Y518" s="34">
        <f t="shared" ref="Y518:Y519" si="75">V518/100</f>
        <v>2.4635455459000011</v>
      </c>
      <c r="Z518" s="28">
        <f t="shared" ref="Z518:Z519" si="76">V518*100</f>
        <v>24635.455459000012</v>
      </c>
      <c r="AA518" s="24" t="s">
        <v>53</v>
      </c>
    </row>
    <row r="519" spans="1:45" x14ac:dyDescent="0.2">
      <c r="A519" s="38">
        <v>45143</v>
      </c>
      <c r="B519" s="50" t="s">
        <v>46</v>
      </c>
      <c r="D519" s="22" t="str">
        <f t="shared" si="71"/>
        <v>Sat</v>
      </c>
      <c r="F519" s="51" t="s">
        <v>47</v>
      </c>
      <c r="G519" s="51" t="s">
        <v>48</v>
      </c>
      <c r="H519" s="33">
        <v>23</v>
      </c>
      <c r="I519" s="24" t="s">
        <v>58</v>
      </c>
      <c r="K519" s="7">
        <v>3.5</v>
      </c>
      <c r="L519" s="27">
        <v>2.8</v>
      </c>
      <c r="M519" s="27"/>
      <c r="N519" s="27"/>
      <c r="O519" s="27"/>
      <c r="P519" s="27"/>
      <c r="Q519" s="27"/>
      <c r="R519" s="27">
        <v>1.91</v>
      </c>
      <c r="S519" s="24" t="s">
        <v>53</v>
      </c>
      <c r="T519" s="26" t="str">
        <f t="shared" si="73"/>
        <v>0.00</v>
      </c>
      <c r="U519" s="27">
        <f t="shared" si="74"/>
        <v>-2.8</v>
      </c>
      <c r="V519" s="27">
        <f>'DATA INPUT'!V518+U519</f>
        <v>243.55455459000009</v>
      </c>
      <c r="W519" s="27">
        <f>'DATA INPUT'!W518+L519</f>
        <v>2712.7854454100006</v>
      </c>
      <c r="X519" s="35">
        <f t="shared" si="72"/>
        <v>8.9780249669980855E-2</v>
      </c>
      <c r="Y519" s="34">
        <f t="shared" si="75"/>
        <v>2.4355455459000011</v>
      </c>
      <c r="Z519" s="28">
        <f t="shared" si="76"/>
        <v>24355.455459000008</v>
      </c>
      <c r="AA519" s="24" t="s">
        <v>53</v>
      </c>
    </row>
    <row r="520" spans="1:45" x14ac:dyDescent="0.2">
      <c r="A520" s="38">
        <v>45149</v>
      </c>
      <c r="B520" s="50" t="s">
        <v>46</v>
      </c>
      <c r="D520" s="22" t="str">
        <f t="shared" si="71"/>
        <v>Fri</v>
      </c>
      <c r="F520" s="51" t="s">
        <v>47</v>
      </c>
      <c r="G520" s="51" t="s">
        <v>48</v>
      </c>
      <c r="H520" s="33">
        <v>24</v>
      </c>
      <c r="I520" s="24" t="s">
        <v>62</v>
      </c>
      <c r="K520" s="7">
        <v>8.5</v>
      </c>
      <c r="L520" s="27">
        <v>3.7</v>
      </c>
      <c r="M520" s="27"/>
      <c r="N520" s="27"/>
      <c r="O520" s="27"/>
      <c r="P520" s="27"/>
      <c r="Q520" s="27"/>
      <c r="R520" s="27">
        <v>1.9</v>
      </c>
      <c r="S520" s="24" t="s">
        <v>53</v>
      </c>
      <c r="T520" s="26" t="str">
        <f t="shared" si="73"/>
        <v>0.00</v>
      </c>
      <c r="U520" s="27">
        <f t="shared" ref="U520" si="77">-$L520+T520</f>
        <v>-3.7</v>
      </c>
      <c r="V520" s="27">
        <f>'DATA INPUT'!V519+U520</f>
        <v>239.85455459000011</v>
      </c>
      <c r="W520" s="27">
        <f>'DATA INPUT'!W519+L520</f>
        <v>2716.4854454100005</v>
      </c>
      <c r="X520" s="35">
        <f t="shared" ref="X520" si="78">SUM(V520/W520)</f>
        <v>8.8295910068385719E-2</v>
      </c>
      <c r="Y520" s="34">
        <f t="shared" ref="Y520" si="79">V520/100</f>
        <v>2.3985455459000011</v>
      </c>
      <c r="Z520" s="28">
        <f t="shared" ref="Z520" si="80">V520*100</f>
        <v>23985.455459000012</v>
      </c>
      <c r="AA520" s="24" t="s">
        <v>53</v>
      </c>
    </row>
    <row r="521" spans="1:45" x14ac:dyDescent="0.2">
      <c r="A521" s="38">
        <v>45155</v>
      </c>
      <c r="B521" s="50" t="s">
        <v>46</v>
      </c>
      <c r="D521" s="22" t="str">
        <f t="shared" si="71"/>
        <v>Thu</v>
      </c>
      <c r="F521" s="51" t="s">
        <v>47</v>
      </c>
      <c r="G521" s="51" t="s">
        <v>48</v>
      </c>
      <c r="H521" s="33">
        <v>25</v>
      </c>
      <c r="I521" s="53" t="s">
        <v>63</v>
      </c>
      <c r="K521" s="7">
        <v>4.5</v>
      </c>
      <c r="L521" s="27">
        <v>4.0999999999999996</v>
      </c>
      <c r="M521" s="27"/>
      <c r="N521" s="27"/>
      <c r="O521" s="27"/>
      <c r="P521" s="27"/>
      <c r="Q521" s="27"/>
      <c r="R521" s="27">
        <v>1.9</v>
      </c>
      <c r="S521" s="24" t="s">
        <v>50</v>
      </c>
      <c r="T521" s="26">
        <f t="shared" si="73"/>
        <v>7.79</v>
      </c>
      <c r="U521" s="27">
        <f t="shared" ref="U521:U523" si="81">-$L521+T521</f>
        <v>3.6900000000000004</v>
      </c>
      <c r="V521" s="27">
        <f>'DATA INPUT'!V520+U521</f>
        <v>243.5445545900001</v>
      </c>
      <c r="W521" s="27">
        <f>'DATA INPUT'!W520+L521</f>
        <v>2720.5854454100004</v>
      </c>
      <c r="X521" s="35">
        <f t="shared" ref="X521:X523" si="82">SUM(V521/W521)</f>
        <v>8.9519171324279875E-2</v>
      </c>
      <c r="Y521" s="34">
        <f t="shared" ref="Y521:Y523" si="83">V521/100</f>
        <v>2.4354455459000008</v>
      </c>
      <c r="Z521" s="28">
        <f t="shared" ref="Z521:Z523" si="84">V521*100</f>
        <v>24354.455459000012</v>
      </c>
      <c r="AA521" s="24" t="s">
        <v>50</v>
      </c>
    </row>
    <row r="522" spans="1:45" x14ac:dyDescent="0.2">
      <c r="A522" s="38">
        <v>45156</v>
      </c>
      <c r="B522" s="50" t="s">
        <v>46</v>
      </c>
      <c r="D522" s="22" t="str">
        <f t="shared" si="71"/>
        <v>Fri</v>
      </c>
      <c r="F522" s="51" t="s">
        <v>47</v>
      </c>
      <c r="G522" s="51" t="s">
        <v>48</v>
      </c>
      <c r="H522" s="33">
        <v>25</v>
      </c>
      <c r="I522" s="24" t="s">
        <v>52</v>
      </c>
      <c r="K522" s="7">
        <v>3.5</v>
      </c>
      <c r="L522" s="27">
        <v>2.1</v>
      </c>
      <c r="M522" s="27"/>
      <c r="N522" s="27"/>
      <c r="O522" s="27"/>
      <c r="P522" s="27"/>
      <c r="Q522" s="27"/>
      <c r="R522" s="27">
        <v>1.95</v>
      </c>
      <c r="S522" s="24" t="s">
        <v>53</v>
      </c>
      <c r="T522" s="26" t="str">
        <f t="shared" si="73"/>
        <v>0.00</v>
      </c>
      <c r="U522" s="27">
        <f t="shared" si="81"/>
        <v>-2.1</v>
      </c>
      <c r="V522" s="27">
        <f>'DATA INPUT'!V521+U522</f>
        <v>241.44455459000011</v>
      </c>
      <c r="W522" s="27">
        <f>'DATA INPUT'!W521+L522</f>
        <v>2722.6854454100003</v>
      </c>
      <c r="X522" s="35">
        <f t="shared" si="82"/>
        <v>8.8678828102245852E-2</v>
      </c>
      <c r="Y522" s="34">
        <f t="shared" si="83"/>
        <v>2.4144455459000009</v>
      </c>
      <c r="Z522" s="28">
        <f t="shared" si="84"/>
        <v>24144.455459000012</v>
      </c>
      <c r="AA522" s="24" t="s">
        <v>53</v>
      </c>
    </row>
    <row r="523" spans="1:45" x14ac:dyDescent="0.2">
      <c r="A523" s="38">
        <v>45158</v>
      </c>
      <c r="B523" s="50" t="s">
        <v>46</v>
      </c>
      <c r="D523" s="22" t="str">
        <f t="shared" si="71"/>
        <v>Sun</v>
      </c>
      <c r="F523" s="51" t="s">
        <v>47</v>
      </c>
      <c r="G523" s="51" t="s">
        <v>48</v>
      </c>
      <c r="H523" s="33">
        <v>25</v>
      </c>
      <c r="I523" s="53" t="s">
        <v>56</v>
      </c>
      <c r="K523" s="7">
        <v>2.5</v>
      </c>
      <c r="L523" s="27">
        <v>3.7</v>
      </c>
      <c r="M523" s="27"/>
      <c r="N523" s="27"/>
      <c r="O523" s="27"/>
      <c r="P523" s="27"/>
      <c r="Q523" s="27"/>
      <c r="R523" s="27">
        <v>1.91</v>
      </c>
      <c r="S523" s="24" t="s">
        <v>50</v>
      </c>
      <c r="T523" s="26">
        <f t="shared" si="73"/>
        <v>7.07</v>
      </c>
      <c r="U523" s="27">
        <f t="shared" si="81"/>
        <v>3.37</v>
      </c>
      <c r="V523" s="27">
        <f>'DATA INPUT'!V522+U523</f>
        <v>244.81455459000011</v>
      </c>
      <c r="W523" s="27">
        <f>'DATA INPUT'!W522+L523</f>
        <v>2726.3854454100001</v>
      </c>
      <c r="X523" s="35">
        <f t="shared" si="82"/>
        <v>8.9794550144095389E-2</v>
      </c>
      <c r="Y523" s="34">
        <f t="shared" si="83"/>
        <v>2.448145545900001</v>
      </c>
      <c r="Z523" s="28">
        <f t="shared" si="84"/>
        <v>24481.455459000012</v>
      </c>
      <c r="AA523" s="24" t="s">
        <v>50</v>
      </c>
    </row>
    <row r="524" spans="1:45" x14ac:dyDescent="0.2">
      <c r="A524" s="38">
        <v>45165</v>
      </c>
      <c r="B524" s="50" t="s">
        <v>46</v>
      </c>
      <c r="D524" s="22" t="str">
        <f t="shared" si="71"/>
        <v>Sun</v>
      </c>
      <c r="F524" s="51" t="s">
        <v>47</v>
      </c>
      <c r="G524" s="51" t="s">
        <v>48</v>
      </c>
      <c r="H524" s="33">
        <v>26</v>
      </c>
      <c r="I524" s="53" t="s">
        <v>56</v>
      </c>
      <c r="K524" s="7">
        <v>-2.5</v>
      </c>
      <c r="L524" s="27">
        <v>3.2</v>
      </c>
      <c r="M524" s="27"/>
      <c r="N524" s="27"/>
      <c r="O524" s="27"/>
      <c r="P524" s="27"/>
      <c r="Q524" s="27"/>
      <c r="R524" s="27">
        <v>1.9</v>
      </c>
      <c r="S524" s="24" t="s">
        <v>50</v>
      </c>
      <c r="T524" s="26">
        <f t="shared" si="73"/>
        <v>6.08</v>
      </c>
      <c r="U524" s="27">
        <f t="shared" ref="U524" si="85">-$L524+T524</f>
        <v>2.88</v>
      </c>
      <c r="V524" s="27">
        <f>'DATA INPUT'!V523+U524</f>
        <v>247.69455459000011</v>
      </c>
      <c r="W524" s="27">
        <f>'DATA INPUT'!W523+L524</f>
        <v>2729.5854454099999</v>
      </c>
      <c r="X524" s="35">
        <f t="shared" ref="X524" si="86">SUM(V524/W524)</f>
        <v>9.0744385747849307E-2</v>
      </c>
      <c r="Y524" s="34">
        <f t="shared" ref="Y524" si="87">V524/100</f>
        <v>2.4769455459000009</v>
      </c>
      <c r="Z524" s="28">
        <f t="shared" ref="Z524" si="88">V524*100</f>
        <v>24769.455459000012</v>
      </c>
      <c r="AA524" s="24" t="s">
        <v>50</v>
      </c>
    </row>
    <row r="525" spans="1:45" x14ac:dyDescent="0.2">
      <c r="A525" s="38">
        <v>45170</v>
      </c>
      <c r="B525" s="50" t="s">
        <v>46</v>
      </c>
      <c r="D525" s="22" t="str">
        <f t="shared" si="71"/>
        <v>Fri</v>
      </c>
      <c r="F525" s="51" t="s">
        <v>47</v>
      </c>
      <c r="G525" s="51" t="s">
        <v>48</v>
      </c>
      <c r="H525" s="33">
        <v>27</v>
      </c>
      <c r="I525" s="53" t="s">
        <v>64</v>
      </c>
      <c r="K525" s="24" t="s">
        <v>69</v>
      </c>
      <c r="L525" s="27">
        <v>2.4</v>
      </c>
      <c r="M525" s="27"/>
      <c r="N525" s="27"/>
      <c r="O525" s="27"/>
      <c r="P525" s="27"/>
      <c r="Q525" s="27"/>
      <c r="R525" s="27">
        <v>2.0499999999999998</v>
      </c>
      <c r="S525" s="24" t="s">
        <v>50</v>
      </c>
      <c r="T525" s="26">
        <f t="shared" si="73"/>
        <v>4.92</v>
      </c>
      <c r="U525" s="27">
        <f t="shared" ref="U525:U526" si="89">-$L525+T525</f>
        <v>2.52</v>
      </c>
      <c r="V525" s="27">
        <f>'DATA INPUT'!V524+U525</f>
        <v>250.21455459000012</v>
      </c>
      <c r="W525" s="27">
        <f>'DATA INPUT'!W524+L525</f>
        <v>2731.98544541</v>
      </c>
      <c r="X525" s="35">
        <f t="shared" ref="X525:X526" si="90">SUM(V525/W525)</f>
        <v>9.1587074525007001E-2</v>
      </c>
      <c r="Y525" s="34">
        <f t="shared" ref="Y525:Y526" si="91">V525/100</f>
        <v>2.5021455459000013</v>
      </c>
      <c r="Z525" s="28">
        <f t="shared" ref="Z525:Z526" si="92">V525*100</f>
        <v>25021.455459000012</v>
      </c>
      <c r="AA525" s="24" t="s">
        <v>50</v>
      </c>
    </row>
    <row r="526" spans="1:45" x14ac:dyDescent="0.2">
      <c r="A526" s="38">
        <v>45171</v>
      </c>
      <c r="B526" s="50" t="s">
        <v>46</v>
      </c>
      <c r="D526" s="22" t="str">
        <f t="shared" si="71"/>
        <v>Sat</v>
      </c>
      <c r="F526" s="51" t="s">
        <v>47</v>
      </c>
      <c r="G526" s="51" t="s">
        <v>48</v>
      </c>
      <c r="H526" s="33">
        <v>27</v>
      </c>
      <c r="I526" s="53" t="s">
        <v>72</v>
      </c>
      <c r="K526" s="7">
        <v>1.5</v>
      </c>
      <c r="L526" s="27">
        <v>2.7</v>
      </c>
      <c r="M526" s="27"/>
      <c r="N526" s="27"/>
      <c r="O526" s="27"/>
      <c r="P526" s="27"/>
      <c r="Q526" s="27"/>
      <c r="R526" s="27">
        <v>1.85</v>
      </c>
      <c r="S526" s="24" t="s">
        <v>50</v>
      </c>
      <c r="T526" s="27">
        <f t="shared" si="73"/>
        <v>5</v>
      </c>
      <c r="U526" s="27">
        <f t="shared" si="89"/>
        <v>2.2999999999999998</v>
      </c>
      <c r="V526" s="27">
        <f>'DATA INPUT'!V525+U526</f>
        <v>252.51455459000013</v>
      </c>
      <c r="W526" s="27">
        <f>'DATA INPUT'!W525+L526</f>
        <v>2734.6854454099998</v>
      </c>
      <c r="X526" s="35">
        <f t="shared" si="90"/>
        <v>9.2337696466637573E-2</v>
      </c>
      <c r="Y526" s="34">
        <f t="shared" si="91"/>
        <v>2.5251455459000014</v>
      </c>
      <c r="Z526" s="28">
        <f t="shared" si="92"/>
        <v>25251.455459000012</v>
      </c>
      <c r="AA526" s="24" t="s">
        <v>50</v>
      </c>
    </row>
    <row r="527" spans="1:45" x14ac:dyDescent="0.2">
      <c r="A527" s="38">
        <v>45178</v>
      </c>
      <c r="B527" s="50" t="s">
        <v>46</v>
      </c>
      <c r="D527" s="22" t="str">
        <f t="shared" si="71"/>
        <v>Sat</v>
      </c>
      <c r="F527" s="51" t="s">
        <v>47</v>
      </c>
      <c r="G527" s="51" t="s">
        <v>48</v>
      </c>
      <c r="H527" s="52">
        <v>28</v>
      </c>
      <c r="I527" s="53" t="s">
        <v>64</v>
      </c>
      <c r="K527" s="24" t="s">
        <v>69</v>
      </c>
      <c r="L527" s="27">
        <v>3.6</v>
      </c>
      <c r="M527" s="27"/>
      <c r="N527" s="27"/>
      <c r="O527" s="27"/>
      <c r="P527" s="27"/>
      <c r="Q527" s="27"/>
      <c r="R527" s="27">
        <v>1.95</v>
      </c>
      <c r="S527" s="24" t="s">
        <v>50</v>
      </c>
      <c r="T527" s="27">
        <f t="shared" si="73"/>
        <v>7.02</v>
      </c>
      <c r="U527" s="27">
        <f t="shared" ref="U527:U528" si="93">-$L527+T527</f>
        <v>3.4199999999999995</v>
      </c>
      <c r="V527" s="27">
        <f>'DATA INPUT'!V526+U527</f>
        <v>255.93455459000012</v>
      </c>
      <c r="W527" s="27">
        <f>'DATA INPUT'!W526+L527</f>
        <v>2738.2854454099997</v>
      </c>
      <c r="X527" s="35">
        <f t="shared" ref="X527:X528" si="94">SUM(V527/W527)</f>
        <v>9.3465257619144732E-2</v>
      </c>
      <c r="Y527" s="34">
        <f t="shared" ref="Y527:Y528" si="95">V527/100</f>
        <v>2.5593455459000012</v>
      </c>
      <c r="Z527" s="28">
        <f t="shared" ref="Z527:Z528" si="96">V527*100</f>
        <v>25593.455459000012</v>
      </c>
      <c r="AA527" s="24" t="s">
        <v>50</v>
      </c>
    </row>
    <row r="528" spans="1:45" x14ac:dyDescent="0.2">
      <c r="A528" s="17">
        <v>45185</v>
      </c>
      <c r="B528" s="24" t="s">
        <v>46</v>
      </c>
      <c r="D528" s="22" t="str">
        <f t="shared" si="71"/>
        <v>Sat</v>
      </c>
      <c r="F528" s="24" t="s">
        <v>47</v>
      </c>
      <c r="G528" s="24" t="s">
        <v>48</v>
      </c>
      <c r="H528" s="33">
        <v>29</v>
      </c>
      <c r="I528" s="24" t="s">
        <v>56</v>
      </c>
      <c r="K528" s="7">
        <v>5.5</v>
      </c>
      <c r="L528" s="27">
        <v>2</v>
      </c>
      <c r="M528" s="27"/>
      <c r="N528" s="27"/>
      <c r="O528" s="27"/>
      <c r="P528" s="27"/>
      <c r="Q528" s="27"/>
      <c r="R528" s="27">
        <v>1.95</v>
      </c>
      <c r="S528" s="24" t="s">
        <v>53</v>
      </c>
      <c r="T528" s="7" t="str">
        <f t="shared" si="73"/>
        <v>0.00</v>
      </c>
      <c r="U528" s="27">
        <f t="shared" si="93"/>
        <v>-2</v>
      </c>
      <c r="V528" s="27">
        <f>'DATA INPUT'!V527+U528</f>
        <v>253.93455459000012</v>
      </c>
      <c r="W528" s="27">
        <f>'DATA INPUT'!W527+L528</f>
        <v>2740.2854454099997</v>
      </c>
      <c r="X528" s="35">
        <f t="shared" si="94"/>
        <v>9.266719093638312E-2</v>
      </c>
      <c r="Y528" s="34">
        <f t="shared" si="95"/>
        <v>2.5393455459000012</v>
      </c>
      <c r="Z528" s="28">
        <f t="shared" si="96"/>
        <v>25393.455459000012</v>
      </c>
      <c r="AA528" s="24" t="s">
        <v>53</v>
      </c>
    </row>
    <row r="529" spans="1:27" x14ac:dyDescent="0.2">
      <c r="A529" s="17">
        <v>45200</v>
      </c>
      <c r="B529" s="24" t="s">
        <v>46</v>
      </c>
      <c r="D529" s="22" t="str">
        <f t="shared" si="71"/>
        <v>Sun</v>
      </c>
      <c r="F529" s="24" t="s">
        <v>47</v>
      </c>
      <c r="G529" s="24" t="s">
        <v>48</v>
      </c>
      <c r="H529" s="52" t="s">
        <v>71</v>
      </c>
      <c r="I529" s="53" t="s">
        <v>55</v>
      </c>
      <c r="K529" s="7">
        <v>3.5</v>
      </c>
      <c r="L529" s="27">
        <v>2.4</v>
      </c>
      <c r="M529" s="27"/>
      <c r="N529" s="27"/>
      <c r="O529" s="27"/>
      <c r="P529" s="27"/>
      <c r="Q529" s="27"/>
      <c r="R529" s="27">
        <v>1.95</v>
      </c>
      <c r="S529" s="24" t="s">
        <v>50</v>
      </c>
      <c r="T529" s="7">
        <f t="shared" si="73"/>
        <v>4.68</v>
      </c>
      <c r="U529" s="27">
        <f t="shared" ref="U529" si="97">-$L529+T529</f>
        <v>2.2799999999999998</v>
      </c>
      <c r="V529" s="27">
        <f>'DATA INPUT'!V528+U529</f>
        <v>256.21455459000009</v>
      </c>
      <c r="W529" s="27">
        <f>'DATA INPUT'!W528+L529</f>
        <v>2742.6854454099998</v>
      </c>
      <c r="X529" s="35">
        <f t="shared" ref="X529" si="98">SUM(V529/W529)</f>
        <v>9.3417404106178492E-2</v>
      </c>
      <c r="Y529" s="34">
        <f t="shared" ref="Y529" si="99">V529/100</f>
        <v>2.5621455459000009</v>
      </c>
      <c r="Z529" s="28">
        <f t="shared" ref="Z529" si="100">V529*100</f>
        <v>25621.455459000008</v>
      </c>
      <c r="AA529" s="24" t="s">
        <v>50</v>
      </c>
    </row>
    <row r="530" spans="1:27" x14ac:dyDescent="0.2">
      <c r="A530" s="17">
        <v>45388</v>
      </c>
      <c r="B530" s="24" t="s">
        <v>46</v>
      </c>
      <c r="D530" s="22" t="str">
        <f t="shared" si="71"/>
        <v>Sat</v>
      </c>
      <c r="F530" s="24" t="s">
        <v>47</v>
      </c>
      <c r="G530" s="24" t="s">
        <v>48</v>
      </c>
      <c r="H530" s="33">
        <v>5</v>
      </c>
      <c r="I530" s="53" t="s">
        <v>51</v>
      </c>
      <c r="K530" s="7">
        <v>3.5</v>
      </c>
      <c r="L530" s="27">
        <v>2</v>
      </c>
      <c r="M530" s="27"/>
      <c r="N530" s="27"/>
      <c r="O530" s="27"/>
      <c r="P530" s="27"/>
      <c r="Q530" s="27"/>
      <c r="R530" s="27">
        <v>1.91</v>
      </c>
      <c r="S530" s="24" t="s">
        <v>50</v>
      </c>
      <c r="T530" s="7">
        <f t="shared" si="73"/>
        <v>3.82</v>
      </c>
      <c r="U530" s="27">
        <f t="shared" ref="U530:U532" si="101">-$L530+T530</f>
        <v>1.8199999999999998</v>
      </c>
      <c r="V530" s="27">
        <f>'DATA INPUT'!V529+U530</f>
        <v>258.03455459000008</v>
      </c>
      <c r="W530" s="27">
        <f>'DATA INPUT'!W529+L530</f>
        <v>2744.6854454099998</v>
      </c>
      <c r="X530" s="35">
        <f t="shared" ref="X530:X532" si="102">SUM(V530/W530)</f>
        <v>9.401243228855867E-2</v>
      </c>
      <c r="Y530" s="34">
        <f t="shared" ref="Y530:Y532" si="103">V530/100</f>
        <v>2.5803455459000006</v>
      </c>
      <c r="Z530" s="28">
        <f t="shared" ref="Z530:Z532" si="104">V530*100</f>
        <v>25803.455459000008</v>
      </c>
      <c r="AA530" s="24" t="s">
        <v>50</v>
      </c>
    </row>
    <row r="531" spans="1:27" x14ac:dyDescent="0.2">
      <c r="A531" s="17">
        <v>45388</v>
      </c>
      <c r="B531" s="24" t="s">
        <v>46</v>
      </c>
      <c r="D531" s="22" t="str">
        <f t="shared" si="71"/>
        <v>Sat</v>
      </c>
      <c r="F531" s="24" t="s">
        <v>47</v>
      </c>
      <c r="G531" s="24" t="s">
        <v>48</v>
      </c>
      <c r="H531" s="33">
        <v>5</v>
      </c>
      <c r="I531" s="53" t="s">
        <v>72</v>
      </c>
      <c r="K531" s="7">
        <v>-3.5</v>
      </c>
      <c r="L531" s="27">
        <v>2.4</v>
      </c>
      <c r="M531" s="27"/>
      <c r="N531" s="27"/>
      <c r="O531" s="27"/>
      <c r="P531" s="27"/>
      <c r="Q531" s="27"/>
      <c r="R531" s="27">
        <v>1.9</v>
      </c>
      <c r="S531" s="24" t="s">
        <v>50</v>
      </c>
      <c r="T531" s="7">
        <f t="shared" si="73"/>
        <v>4.5599999999999996</v>
      </c>
      <c r="U531" s="27">
        <f t="shared" si="101"/>
        <v>2.1599999999999997</v>
      </c>
      <c r="V531" s="27">
        <f>'DATA INPUT'!V530+U531</f>
        <v>260.19455459000011</v>
      </c>
      <c r="W531" s="27">
        <f>'DATA INPUT'!W530+L531</f>
        <v>2747.0854454099999</v>
      </c>
      <c r="X531" s="35">
        <f t="shared" si="102"/>
        <v>9.4716585909167567E-2</v>
      </c>
      <c r="Y531" s="34">
        <f t="shared" si="103"/>
        <v>2.6019455459000009</v>
      </c>
      <c r="Z531" s="28">
        <f t="shared" si="104"/>
        <v>26019.455459000012</v>
      </c>
      <c r="AA531" s="24" t="s">
        <v>50</v>
      </c>
    </row>
    <row r="532" spans="1:27" x14ac:dyDescent="0.2">
      <c r="A532" s="17">
        <v>45389</v>
      </c>
      <c r="B532" s="24" t="s">
        <v>46</v>
      </c>
      <c r="D532" s="22" t="str">
        <f t="shared" si="71"/>
        <v>Sun</v>
      </c>
      <c r="F532" s="24" t="s">
        <v>47</v>
      </c>
      <c r="G532" s="24" t="s">
        <v>48</v>
      </c>
      <c r="H532" s="33">
        <v>5</v>
      </c>
      <c r="I532" s="53" t="s">
        <v>66</v>
      </c>
      <c r="K532" s="7">
        <v>-1.5</v>
      </c>
      <c r="L532" s="27">
        <v>3.5</v>
      </c>
      <c r="M532" s="27"/>
      <c r="N532" s="27"/>
      <c r="O532" s="27"/>
      <c r="P532" s="27"/>
      <c r="Q532" s="27"/>
      <c r="R532" s="27">
        <v>1.85</v>
      </c>
      <c r="S532" s="24" t="s">
        <v>50</v>
      </c>
      <c r="T532" s="7">
        <f t="shared" si="73"/>
        <v>6.48</v>
      </c>
      <c r="U532" s="27">
        <f t="shared" si="101"/>
        <v>2.9800000000000004</v>
      </c>
      <c r="V532" s="27">
        <f>'DATA INPUT'!V531+U532</f>
        <v>263.17455459000013</v>
      </c>
      <c r="W532" s="27">
        <f>'DATA INPUT'!W531+L532</f>
        <v>2750.5854454099999</v>
      </c>
      <c r="X532" s="35">
        <f t="shared" si="102"/>
        <v>9.567946890330889E-2</v>
      </c>
      <c r="Y532" s="34">
        <f t="shared" si="103"/>
        <v>2.6317455459000012</v>
      </c>
      <c r="Z532" s="28">
        <f t="shared" si="104"/>
        <v>26317.455459000012</v>
      </c>
      <c r="AA532" s="24" t="s">
        <v>50</v>
      </c>
    </row>
    <row r="533" spans="1:27" x14ac:dyDescent="0.2">
      <c r="A533" s="17">
        <v>45394</v>
      </c>
      <c r="B533" s="24" t="s">
        <v>46</v>
      </c>
      <c r="D533" s="22" t="str">
        <f t="shared" si="71"/>
        <v>Fri</v>
      </c>
      <c r="F533" s="24" t="s">
        <v>47</v>
      </c>
      <c r="G533" s="24" t="s">
        <v>48</v>
      </c>
      <c r="H533" s="33">
        <v>6</v>
      </c>
      <c r="I533" s="24" t="s">
        <v>72</v>
      </c>
      <c r="K533" s="7">
        <v>9.5</v>
      </c>
      <c r="L533" s="27">
        <v>3.4</v>
      </c>
      <c r="M533" s="27"/>
      <c r="N533" s="27"/>
      <c r="O533" s="27"/>
      <c r="P533" s="27"/>
      <c r="Q533" s="27"/>
      <c r="R533" s="27">
        <v>1.95</v>
      </c>
      <c r="S533" s="24" t="s">
        <v>53</v>
      </c>
      <c r="T533" s="7" t="str">
        <f t="shared" si="73"/>
        <v>0.00</v>
      </c>
      <c r="U533" s="27">
        <f t="shared" ref="U533:U535" si="105">-$L533+T533</f>
        <v>-3.4</v>
      </c>
      <c r="V533" s="27">
        <f>'DATA INPUT'!V532+U533</f>
        <v>259.77455459000015</v>
      </c>
      <c r="W533" s="27">
        <f>'DATA INPUT'!W532+L533</f>
        <v>2753.98544541</v>
      </c>
      <c r="X533" s="35">
        <f t="shared" ref="X533:X535" si="106">SUM(V533/W533)</f>
        <v>9.4326771052098343E-2</v>
      </c>
      <c r="Y533" s="34">
        <f t="shared" ref="Y533:Y535" si="107">V533/100</f>
        <v>2.5977455459000014</v>
      </c>
      <c r="Z533" s="28">
        <f t="shared" ref="Z533:Z535" si="108">V533*100</f>
        <v>25977.455459000015</v>
      </c>
      <c r="AA533" s="24" t="s">
        <v>53</v>
      </c>
    </row>
    <row r="534" spans="1:27" x14ac:dyDescent="0.2">
      <c r="A534" s="17">
        <v>45395</v>
      </c>
      <c r="B534" s="24" t="s">
        <v>46</v>
      </c>
      <c r="D534" s="22" t="str">
        <f t="shared" si="71"/>
        <v>Sat</v>
      </c>
      <c r="F534" s="24" t="s">
        <v>47</v>
      </c>
      <c r="G534" s="24" t="s">
        <v>48</v>
      </c>
      <c r="H534" s="33">
        <v>6</v>
      </c>
      <c r="I534" s="24" t="s">
        <v>59</v>
      </c>
      <c r="K534" s="7">
        <v>8.5</v>
      </c>
      <c r="L534" s="27">
        <v>2.7</v>
      </c>
      <c r="M534" s="27"/>
      <c r="N534" s="27"/>
      <c r="O534" s="27"/>
      <c r="P534" s="27"/>
      <c r="Q534" s="27"/>
      <c r="R534" s="27">
        <v>1.9</v>
      </c>
      <c r="S534" s="24" t="s">
        <v>53</v>
      </c>
      <c r="T534" s="7" t="str">
        <f t="shared" si="73"/>
        <v>0.00</v>
      </c>
      <c r="U534" s="27">
        <f t="shared" si="105"/>
        <v>-2.7</v>
      </c>
      <c r="V534" s="27">
        <f>'DATA INPUT'!V533+U534</f>
        <v>257.07455459000016</v>
      </c>
      <c r="W534" s="27">
        <f>'DATA INPUT'!W533+L534</f>
        <v>2756.6854454099998</v>
      </c>
      <c r="X534" s="35">
        <f t="shared" si="106"/>
        <v>9.3254946812317802E-2</v>
      </c>
      <c r="Y534" s="34">
        <f t="shared" si="107"/>
        <v>2.5707455459000017</v>
      </c>
      <c r="Z534" s="28">
        <f t="shared" si="108"/>
        <v>25707.455459000015</v>
      </c>
      <c r="AA534" s="24" t="s">
        <v>53</v>
      </c>
    </row>
    <row r="535" spans="1:27" x14ac:dyDescent="0.2">
      <c r="A535" s="17">
        <v>45396</v>
      </c>
      <c r="B535" s="24" t="s">
        <v>46</v>
      </c>
      <c r="D535" s="22" t="str">
        <f t="shared" si="71"/>
        <v>Sun</v>
      </c>
      <c r="F535" s="24" t="s">
        <v>47</v>
      </c>
      <c r="G535" s="24" t="s">
        <v>48</v>
      </c>
      <c r="H535" s="33">
        <v>6</v>
      </c>
      <c r="I535" s="24" t="s">
        <v>54</v>
      </c>
      <c r="K535" s="7">
        <v>-1.5</v>
      </c>
      <c r="L535" s="27">
        <v>3.8</v>
      </c>
      <c r="M535" s="27"/>
      <c r="N535" s="27"/>
      <c r="O535" s="27"/>
      <c r="P535" s="27"/>
      <c r="Q535" s="27"/>
      <c r="R535" s="27">
        <v>1.9</v>
      </c>
      <c r="S535" s="24" t="s">
        <v>53</v>
      </c>
      <c r="T535" s="7" t="str">
        <f t="shared" si="73"/>
        <v>0.00</v>
      </c>
      <c r="U535" s="27">
        <f t="shared" si="105"/>
        <v>-3.8</v>
      </c>
      <c r="V535" s="27">
        <f>'DATA INPUT'!V534+U535</f>
        <v>253.27455459000015</v>
      </c>
      <c r="W535" s="27">
        <f>'DATA INPUT'!W534+L535</f>
        <v>2760.48544541</v>
      </c>
      <c r="X535" s="35">
        <f t="shared" si="106"/>
        <v>9.1750005424275166E-2</v>
      </c>
      <c r="Y535" s="34">
        <f t="shared" si="107"/>
        <v>2.5327455459000014</v>
      </c>
      <c r="Z535" s="28">
        <f t="shared" si="108"/>
        <v>25327.455459000015</v>
      </c>
      <c r="AA535" s="24" t="s">
        <v>53</v>
      </c>
    </row>
    <row r="536" spans="1:27" x14ac:dyDescent="0.2">
      <c r="A536" s="17">
        <v>45400</v>
      </c>
      <c r="B536" s="24" t="s">
        <v>46</v>
      </c>
      <c r="D536" s="22" t="str">
        <f t="shared" si="71"/>
        <v>Thu</v>
      </c>
      <c r="F536" s="24" t="s">
        <v>47</v>
      </c>
      <c r="G536" s="24" t="s">
        <v>48</v>
      </c>
      <c r="H536" s="33">
        <v>7</v>
      </c>
      <c r="I536" s="53" t="s">
        <v>65</v>
      </c>
      <c r="K536" s="24" t="s">
        <v>69</v>
      </c>
      <c r="L536" s="27">
        <v>4.5</v>
      </c>
      <c r="M536" s="27"/>
      <c r="N536" s="27"/>
      <c r="O536" s="27"/>
      <c r="P536" s="27"/>
      <c r="Q536" s="27"/>
      <c r="R536" s="27">
        <v>1.95</v>
      </c>
      <c r="S536" s="24" t="s">
        <v>50</v>
      </c>
      <c r="T536" s="7">
        <f t="shared" si="73"/>
        <v>8.7799999999999994</v>
      </c>
      <c r="U536" s="27">
        <f t="shared" ref="U536" si="109">-$L536+T536</f>
        <v>4.2799999999999994</v>
      </c>
      <c r="V536" s="27">
        <f>'DATA INPUT'!V535+U536</f>
        <v>257.55455459000012</v>
      </c>
      <c r="W536" s="27">
        <f>'DATA INPUT'!W535+L536</f>
        <v>2764.98544541</v>
      </c>
      <c r="X536" s="35">
        <f t="shared" ref="X536" si="110">SUM(V536/W536)</f>
        <v>9.3148611330866951E-2</v>
      </c>
      <c r="Y536" s="34">
        <f t="shared" ref="Y536" si="111">V536/100</f>
        <v>2.5755455459000012</v>
      </c>
      <c r="Z536" s="28">
        <f t="shared" ref="Z536" si="112">V536*100</f>
        <v>25755.455459000012</v>
      </c>
      <c r="AA536" s="24" t="s">
        <v>50</v>
      </c>
    </row>
    <row r="537" spans="1:27" x14ac:dyDescent="0.2">
      <c r="A537" s="17">
        <v>45401</v>
      </c>
      <c r="B537" s="24" t="s">
        <v>46</v>
      </c>
      <c r="D537" s="22" t="str">
        <f t="shared" si="71"/>
        <v>Fri</v>
      </c>
      <c r="F537" s="24" t="s">
        <v>47</v>
      </c>
      <c r="G537" s="24" t="s">
        <v>48</v>
      </c>
      <c r="H537" s="33">
        <v>7</v>
      </c>
      <c r="I537" s="53" t="s">
        <v>60</v>
      </c>
      <c r="K537" s="7">
        <v>6.5</v>
      </c>
      <c r="L537" s="27">
        <v>4.5</v>
      </c>
      <c r="M537" s="27"/>
      <c r="N537" s="27"/>
      <c r="O537" s="27"/>
      <c r="P537" s="27"/>
      <c r="Q537" s="27"/>
      <c r="R537" s="27">
        <v>1.9</v>
      </c>
      <c r="S537" s="24" t="s">
        <v>50</v>
      </c>
      <c r="T537" s="7">
        <f t="shared" si="73"/>
        <v>8.5500000000000007</v>
      </c>
      <c r="U537" s="27">
        <f t="shared" ref="U537:U539" si="113">-$L537+T537</f>
        <v>4.0500000000000007</v>
      </c>
      <c r="V537" s="27">
        <f>'DATA INPUT'!V536+U537</f>
        <v>261.60455459000013</v>
      </c>
      <c r="W537" s="27">
        <f>'DATA INPUT'!W536+L537</f>
        <v>2769.48544541</v>
      </c>
      <c r="X537" s="35">
        <f t="shared" ref="X537" si="114">SUM(V537/W537)</f>
        <v>9.4459624268316639E-2</v>
      </c>
      <c r="Y537" s="34">
        <f t="shared" ref="Y537" si="115">V537/100</f>
        <v>2.6160455459000014</v>
      </c>
      <c r="Z537" s="28">
        <f t="shared" ref="Z537" si="116">V537*100</f>
        <v>26160.455459000012</v>
      </c>
      <c r="AA537" s="24" t="s">
        <v>50</v>
      </c>
    </row>
    <row r="538" spans="1:27" x14ac:dyDescent="0.2">
      <c r="A538" s="17">
        <v>45402</v>
      </c>
      <c r="B538" s="24" t="s">
        <v>46</v>
      </c>
      <c r="D538" s="22" t="str">
        <f t="shared" si="71"/>
        <v>Sat</v>
      </c>
      <c r="F538" s="24" t="s">
        <v>47</v>
      </c>
      <c r="G538" s="24" t="s">
        <v>48</v>
      </c>
      <c r="H538" s="33">
        <v>7</v>
      </c>
      <c r="I538" s="53" t="s">
        <v>62</v>
      </c>
      <c r="K538" s="7">
        <v>9.5</v>
      </c>
      <c r="L538" s="27">
        <v>8</v>
      </c>
      <c r="M538" s="27"/>
      <c r="N538" s="27"/>
      <c r="O538" s="27"/>
      <c r="P538" s="27"/>
      <c r="Q538" s="27"/>
      <c r="R538" s="27">
        <v>1.96</v>
      </c>
      <c r="S538" s="24" t="s">
        <v>50</v>
      </c>
      <c r="T538" s="7">
        <f t="shared" si="73"/>
        <v>15.68</v>
      </c>
      <c r="U538" s="7">
        <f t="shared" si="113"/>
        <v>7.68</v>
      </c>
      <c r="V538" s="27">
        <f>'DATA INPUT'!V537+U538</f>
        <v>269.28455459000014</v>
      </c>
      <c r="W538" s="27">
        <f>'DATA INPUT'!W537+L538</f>
        <v>2777.48544541</v>
      </c>
      <c r="X538" s="35">
        <f t="shared" ref="X538:X539" si="117">SUM(V538/W538)</f>
        <v>9.6952642914839668E-2</v>
      </c>
      <c r="Y538" s="34">
        <f t="shared" ref="Y538:Y539" si="118">V538/100</f>
        <v>2.6928455459000014</v>
      </c>
      <c r="Z538" s="28">
        <f t="shared" ref="Z538:Z539" si="119">V538*100</f>
        <v>26928.455459000015</v>
      </c>
      <c r="AA538" s="24" t="s">
        <v>50</v>
      </c>
    </row>
    <row r="539" spans="1:27" x14ac:dyDescent="0.2">
      <c r="A539" s="17">
        <v>45402</v>
      </c>
      <c r="B539" s="24" t="s">
        <v>46</v>
      </c>
      <c r="D539" s="22" t="str">
        <f t="shared" si="71"/>
        <v>Sat</v>
      </c>
      <c r="F539" s="24" t="s">
        <v>47</v>
      </c>
      <c r="G539" s="24" t="s">
        <v>48</v>
      </c>
      <c r="H539" s="33">
        <v>7</v>
      </c>
      <c r="I539" s="24" t="s">
        <v>66</v>
      </c>
      <c r="K539" s="7">
        <v>8.5</v>
      </c>
      <c r="L539" s="27">
        <v>2.7</v>
      </c>
      <c r="M539" s="27"/>
      <c r="N539" s="27"/>
      <c r="O539" s="27"/>
      <c r="P539" s="27"/>
      <c r="Q539" s="27"/>
      <c r="R539" s="27">
        <v>1.9</v>
      </c>
      <c r="S539" s="24" t="s">
        <v>53</v>
      </c>
      <c r="T539" s="7" t="str">
        <f t="shared" si="73"/>
        <v>0.00</v>
      </c>
      <c r="U539" s="49">
        <f t="shared" si="113"/>
        <v>-2.7</v>
      </c>
      <c r="V539" s="27">
        <f>'DATA INPUT'!V538+U539</f>
        <v>266.58455459000015</v>
      </c>
      <c r="W539" s="27">
        <f>'DATA INPUT'!W538+L539</f>
        <v>2780.1854454099998</v>
      </c>
      <c r="X539" s="35">
        <f t="shared" si="117"/>
        <v>9.5887328318376389E-2</v>
      </c>
      <c r="Y539" s="34">
        <f t="shared" si="118"/>
        <v>2.6658455459000017</v>
      </c>
      <c r="Z539" s="28">
        <f t="shared" si="119"/>
        <v>26658.455459000015</v>
      </c>
      <c r="AA539" s="24" t="s">
        <v>53</v>
      </c>
    </row>
    <row r="540" spans="1:27" x14ac:dyDescent="0.2">
      <c r="A540" s="17">
        <v>45407</v>
      </c>
      <c r="B540" s="24" t="s">
        <v>46</v>
      </c>
      <c r="D540" s="22" t="str">
        <f t="shared" si="71"/>
        <v>Thu</v>
      </c>
      <c r="F540" s="24" t="s">
        <v>47</v>
      </c>
      <c r="G540" s="24" t="s">
        <v>48</v>
      </c>
      <c r="H540" s="33">
        <v>8</v>
      </c>
      <c r="I540" s="24" t="s">
        <v>60</v>
      </c>
      <c r="K540" s="7">
        <v>5.5</v>
      </c>
      <c r="L540" s="27">
        <v>4</v>
      </c>
      <c r="M540" s="27"/>
      <c r="N540" s="27"/>
      <c r="O540" s="27"/>
      <c r="P540" s="27"/>
      <c r="Q540" s="27"/>
      <c r="R540" s="27">
        <v>1.9</v>
      </c>
      <c r="S540" s="24" t="s">
        <v>53</v>
      </c>
      <c r="T540" s="7" t="str">
        <f t="shared" si="73"/>
        <v>0.00</v>
      </c>
      <c r="U540" s="49">
        <f t="shared" ref="U540:U541" si="120">-$L540+T540</f>
        <v>-4</v>
      </c>
      <c r="V540" s="27">
        <f>'DATA INPUT'!V539+U540</f>
        <v>262.58455459000015</v>
      </c>
      <c r="W540" s="27">
        <f>'DATA INPUT'!W539+L540</f>
        <v>2784.1854454099998</v>
      </c>
      <c r="X540" s="35">
        <f t="shared" ref="X540:X541" si="121">SUM(V540/W540)</f>
        <v>9.43128824349313E-2</v>
      </c>
      <c r="Y540" s="34">
        <f t="shared" ref="Y540:Y541" si="122">V540/100</f>
        <v>2.6258455459000016</v>
      </c>
      <c r="Z540" s="28">
        <f t="shared" ref="Z540:Z541" si="123">V540*100</f>
        <v>26258.455459000015</v>
      </c>
      <c r="AA540" s="24" t="s">
        <v>53</v>
      </c>
    </row>
    <row r="541" spans="1:27" x14ac:dyDescent="0.2">
      <c r="A541" s="17">
        <v>45408</v>
      </c>
      <c r="B541" s="24" t="s">
        <v>46</v>
      </c>
      <c r="D541" s="22" t="str">
        <f t="shared" si="71"/>
        <v>Fri</v>
      </c>
      <c r="F541" s="24" t="s">
        <v>47</v>
      </c>
      <c r="G541" s="24" t="s">
        <v>48</v>
      </c>
      <c r="H541" s="33">
        <v>8</v>
      </c>
      <c r="I541" s="24" t="s">
        <v>52</v>
      </c>
      <c r="K541" s="7">
        <v>9.5</v>
      </c>
      <c r="L541" s="27">
        <v>3.8</v>
      </c>
      <c r="M541" s="27"/>
      <c r="N541" s="27"/>
      <c r="O541" s="27"/>
      <c r="P541" s="27"/>
      <c r="Q541" s="27"/>
      <c r="R541" s="27">
        <v>1.9</v>
      </c>
      <c r="S541" s="24" t="s">
        <v>53</v>
      </c>
      <c r="T541" s="7" t="str">
        <f t="shared" si="73"/>
        <v>0.00</v>
      </c>
      <c r="U541" s="49">
        <f t="shared" si="120"/>
        <v>-3.8</v>
      </c>
      <c r="V541" s="27">
        <f>'DATA INPUT'!V540+U541</f>
        <v>258.78455459000014</v>
      </c>
      <c r="W541" s="27">
        <f>'DATA INPUT'!W540+L541</f>
        <v>2787.98544541</v>
      </c>
      <c r="X541" s="35">
        <f t="shared" si="121"/>
        <v>9.282134346004213E-2</v>
      </c>
      <c r="Y541" s="34">
        <f t="shared" si="122"/>
        <v>2.5878455459000014</v>
      </c>
      <c r="Z541" s="28">
        <f t="shared" si="123"/>
        <v>25878.455459000015</v>
      </c>
      <c r="AA541" s="24" t="s">
        <v>53</v>
      </c>
    </row>
    <row r="542" spans="1:27" x14ac:dyDescent="0.2">
      <c r="A542" s="17">
        <v>45409</v>
      </c>
      <c r="B542" s="24" t="s">
        <v>46</v>
      </c>
      <c r="D542" s="22" t="str">
        <f t="shared" si="71"/>
        <v>Sat</v>
      </c>
      <c r="F542" s="24" t="s">
        <v>47</v>
      </c>
      <c r="G542" s="24" t="s">
        <v>48</v>
      </c>
      <c r="H542" s="33">
        <v>8</v>
      </c>
      <c r="I542" s="53" t="s">
        <v>58</v>
      </c>
      <c r="K542" s="7">
        <v>9.5</v>
      </c>
      <c r="L542" s="27">
        <v>2.1</v>
      </c>
      <c r="M542" s="27"/>
      <c r="N542" s="27"/>
      <c r="O542" s="27"/>
      <c r="P542" s="27"/>
      <c r="Q542" s="27"/>
      <c r="R542" s="27">
        <v>1.97</v>
      </c>
      <c r="S542" s="24" t="s">
        <v>50</v>
      </c>
      <c r="T542" s="7">
        <f t="shared" si="73"/>
        <v>4.1399999999999997</v>
      </c>
      <c r="U542" s="49">
        <f t="shared" ref="U542" si="124">-$L542+T542</f>
        <v>2.0399999999999996</v>
      </c>
      <c r="V542" s="27">
        <f>'DATA INPUT'!V541+U542</f>
        <v>260.82455459000016</v>
      </c>
      <c r="W542" s="27">
        <f>'DATA INPUT'!W541+L542</f>
        <v>2790.0854454099999</v>
      </c>
      <c r="X542" s="35">
        <f t="shared" ref="X542" si="125">SUM(V542/W542)</f>
        <v>9.3482640475790982E-2</v>
      </c>
      <c r="Y542" s="34">
        <f t="shared" ref="Y542" si="126">V542/100</f>
        <v>2.6082455459000018</v>
      </c>
      <c r="Z542" s="28">
        <f t="shared" ref="Z542" si="127">V542*100</f>
        <v>26082.455459000015</v>
      </c>
      <c r="AA542" s="24" t="s">
        <v>50</v>
      </c>
    </row>
    <row r="543" spans="1:27" x14ac:dyDescent="0.2">
      <c r="A543" s="17">
        <v>45410</v>
      </c>
      <c r="B543" s="24" t="s">
        <v>46</v>
      </c>
      <c r="D543" s="22" t="str">
        <f t="shared" si="71"/>
        <v>Sun</v>
      </c>
      <c r="F543" s="24" t="s">
        <v>47</v>
      </c>
      <c r="G543" s="24" t="s">
        <v>48</v>
      </c>
      <c r="H543" s="33">
        <v>8</v>
      </c>
      <c r="I543" s="53" t="s">
        <v>56</v>
      </c>
      <c r="K543" s="7">
        <v>7.5</v>
      </c>
      <c r="L543" s="27">
        <v>4.0999999999999996</v>
      </c>
      <c r="M543" s="27"/>
      <c r="N543" s="27"/>
      <c r="O543" s="27"/>
      <c r="P543" s="27"/>
      <c r="Q543" s="27"/>
      <c r="R543" s="27">
        <v>1.9</v>
      </c>
      <c r="S543" s="24" t="s">
        <v>50</v>
      </c>
      <c r="T543" s="7">
        <f t="shared" si="73"/>
        <v>7.79</v>
      </c>
      <c r="U543" s="49">
        <f t="shared" ref="U543:U544" si="128">-$L543+T543</f>
        <v>3.6900000000000004</v>
      </c>
      <c r="V543" s="27">
        <f>'DATA INPUT'!V542+U543</f>
        <v>264.51455459000016</v>
      </c>
      <c r="W543" s="27">
        <f>'DATA INPUT'!W542+L543</f>
        <v>2794.1854454099998</v>
      </c>
      <c r="X543" s="35">
        <f t="shared" ref="X543:X544" si="129">SUM(V543/W543)</f>
        <v>9.4666069864660363E-2</v>
      </c>
      <c r="Y543" s="34">
        <f t="shared" ref="Y543:Y544" si="130">V543/100</f>
        <v>2.6451455459000015</v>
      </c>
      <c r="Z543" s="28">
        <f t="shared" ref="Z543:Z544" si="131">V543*100</f>
        <v>26451.455459000015</v>
      </c>
      <c r="AA543" s="24" t="s">
        <v>50</v>
      </c>
    </row>
    <row r="544" spans="1:27" x14ac:dyDescent="0.2">
      <c r="A544" s="17">
        <v>45410</v>
      </c>
      <c r="B544" s="24" t="s">
        <v>46</v>
      </c>
      <c r="D544" s="22" t="str">
        <f t="shared" si="71"/>
        <v>Sun</v>
      </c>
      <c r="F544" s="24" t="s">
        <v>47</v>
      </c>
      <c r="G544" s="24" t="s">
        <v>48</v>
      </c>
      <c r="H544" s="33">
        <v>8</v>
      </c>
      <c r="I544" s="24" t="s">
        <v>66</v>
      </c>
      <c r="K544" s="7">
        <v>8.5</v>
      </c>
      <c r="L544" s="27">
        <v>3.9</v>
      </c>
      <c r="M544" s="27"/>
      <c r="N544" s="27"/>
      <c r="O544" s="27"/>
      <c r="P544" s="27"/>
      <c r="Q544" s="27"/>
      <c r="R544" s="27">
        <v>1.91</v>
      </c>
      <c r="S544" s="24" t="s">
        <v>53</v>
      </c>
      <c r="T544" s="7" t="str">
        <f t="shared" si="73"/>
        <v>0.00</v>
      </c>
      <c r="U544" s="49">
        <f t="shared" si="128"/>
        <v>-3.9</v>
      </c>
      <c r="V544" s="27">
        <f>'DATA INPUT'!V543+U544</f>
        <v>260.61455459000018</v>
      </c>
      <c r="W544" s="27">
        <f>'DATA INPUT'!W543+L544</f>
        <v>2798.0854454099999</v>
      </c>
      <c r="X544" s="35">
        <f t="shared" si="129"/>
        <v>9.3140313144301656E-2</v>
      </c>
      <c r="Y544" s="34">
        <f t="shared" si="130"/>
        <v>2.6061455459000018</v>
      </c>
      <c r="Z544" s="28">
        <f t="shared" si="131"/>
        <v>26061.455459000019</v>
      </c>
      <c r="AA544" s="24" t="s">
        <v>53</v>
      </c>
    </row>
    <row r="545" spans="1:44" x14ac:dyDescent="0.2">
      <c r="A545" s="17">
        <v>45415</v>
      </c>
      <c r="B545" s="24" t="s">
        <v>46</v>
      </c>
      <c r="D545" s="22" t="str">
        <f t="shared" si="71"/>
        <v>Fri</v>
      </c>
      <c r="F545" s="24" t="s">
        <v>47</v>
      </c>
      <c r="G545" s="24" t="s">
        <v>48</v>
      </c>
      <c r="H545" s="33">
        <v>9</v>
      </c>
      <c r="I545" s="53" t="s">
        <v>74</v>
      </c>
      <c r="K545" s="7">
        <v>8.5</v>
      </c>
      <c r="L545" s="27">
        <v>3.2</v>
      </c>
      <c r="M545" s="27"/>
      <c r="N545" s="27"/>
      <c r="O545" s="27"/>
      <c r="P545" s="27"/>
      <c r="Q545" s="27"/>
      <c r="R545" s="27">
        <v>1.9</v>
      </c>
      <c r="S545" s="24" t="s">
        <v>50</v>
      </c>
      <c r="T545" s="7">
        <f t="shared" si="73"/>
        <v>6.08</v>
      </c>
      <c r="U545" s="49">
        <f t="shared" ref="U545:U548" si="132">-$L545+T545</f>
        <v>2.88</v>
      </c>
      <c r="V545" s="27">
        <f>'DATA INPUT'!V544+U545</f>
        <v>263.49455459000018</v>
      </c>
      <c r="W545" s="27">
        <f>'DATA INPUT'!W544+L545</f>
        <v>2801.2854454099997</v>
      </c>
      <c r="X545" s="35">
        <f t="shared" ref="X545:X548" si="133">SUM(V545/W545)</f>
        <v>9.4062015358607906E-2</v>
      </c>
      <c r="Y545" s="34">
        <f t="shared" ref="Y545:Y548" si="134">V545/100</f>
        <v>2.6349455459000017</v>
      </c>
      <c r="Z545" s="28">
        <f t="shared" ref="Z545:Z548" si="135">V545*100</f>
        <v>26349.455459000019</v>
      </c>
      <c r="AA545" s="24" t="s">
        <v>50</v>
      </c>
    </row>
    <row r="546" spans="1:44" x14ac:dyDescent="0.2">
      <c r="A546" s="17">
        <v>45415</v>
      </c>
      <c r="B546" s="24" t="s">
        <v>46</v>
      </c>
      <c r="D546" s="22" t="str">
        <f t="shared" si="71"/>
        <v>Fri</v>
      </c>
      <c r="F546" s="24" t="s">
        <v>47</v>
      </c>
      <c r="G546" s="24" t="s">
        <v>48</v>
      </c>
      <c r="H546" s="33">
        <v>9</v>
      </c>
      <c r="I546" s="53" t="s">
        <v>64</v>
      </c>
      <c r="K546" s="7">
        <v>6.5</v>
      </c>
      <c r="L546" s="27">
        <v>2.7</v>
      </c>
      <c r="M546" s="27"/>
      <c r="N546" s="27"/>
      <c r="O546" s="27"/>
      <c r="P546" s="27"/>
      <c r="Q546" s="27"/>
      <c r="R546" s="27">
        <v>1.9</v>
      </c>
      <c r="S546" s="24" t="s">
        <v>50</v>
      </c>
      <c r="T546" s="7">
        <f t="shared" si="73"/>
        <v>5.13</v>
      </c>
      <c r="U546" s="49">
        <f t="shared" si="132"/>
        <v>2.4299999999999997</v>
      </c>
      <c r="V546" s="27">
        <f>'DATA INPUT'!V545+U546</f>
        <v>265.92455459000018</v>
      </c>
      <c r="W546" s="27">
        <f>'DATA INPUT'!W545+L546</f>
        <v>2803.9854454099996</v>
      </c>
      <c r="X546" s="35">
        <f t="shared" si="133"/>
        <v>9.4838065235077068E-2</v>
      </c>
      <c r="Y546" s="34">
        <f t="shared" si="134"/>
        <v>2.659245545900002</v>
      </c>
      <c r="Z546" s="28">
        <f t="shared" si="135"/>
        <v>26592.455459000019</v>
      </c>
      <c r="AA546" s="24" t="s">
        <v>50</v>
      </c>
    </row>
    <row r="547" spans="1:44" x14ac:dyDescent="0.2">
      <c r="A547" s="17">
        <v>45416</v>
      </c>
      <c r="B547" s="24" t="s">
        <v>46</v>
      </c>
      <c r="D547" s="22" t="str">
        <f t="shared" si="71"/>
        <v>Sat</v>
      </c>
      <c r="F547" s="24" t="s">
        <v>47</v>
      </c>
      <c r="G547" s="24" t="s">
        <v>48</v>
      </c>
      <c r="H547" s="33">
        <v>9</v>
      </c>
      <c r="I547" s="53" t="s">
        <v>72</v>
      </c>
      <c r="K547" s="7">
        <v>8.5</v>
      </c>
      <c r="L547" s="27">
        <v>4.2</v>
      </c>
      <c r="M547" s="27"/>
      <c r="N547" s="27"/>
      <c r="O547" s="27"/>
      <c r="P547" s="27"/>
      <c r="Q547" s="27"/>
      <c r="R547" s="27">
        <v>1.85</v>
      </c>
      <c r="S547" s="24" t="s">
        <v>50</v>
      </c>
      <c r="T547" s="7">
        <f t="shared" si="73"/>
        <v>7.77</v>
      </c>
      <c r="U547" s="49">
        <f t="shared" si="132"/>
        <v>3.5699999999999994</v>
      </c>
      <c r="V547" s="27">
        <f>'DATA INPUT'!V546+U547</f>
        <v>269.49455459000018</v>
      </c>
      <c r="W547" s="27">
        <f>'DATA INPUT'!W546+L547</f>
        <v>2808.1854454099994</v>
      </c>
      <c r="X547" s="35">
        <f t="shared" si="133"/>
        <v>9.5967506359129914E-2</v>
      </c>
      <c r="Y547" s="34">
        <f t="shared" si="134"/>
        <v>2.6949455459000018</v>
      </c>
      <c r="Z547" s="28">
        <f t="shared" si="135"/>
        <v>26949.455459000019</v>
      </c>
      <c r="AA547" s="24" t="s">
        <v>50</v>
      </c>
    </row>
    <row r="548" spans="1:44" x14ac:dyDescent="0.2">
      <c r="A548" s="17">
        <v>45417</v>
      </c>
      <c r="B548" s="24" t="s">
        <v>46</v>
      </c>
      <c r="D548" s="22" t="str">
        <f t="shared" si="71"/>
        <v>Sun</v>
      </c>
      <c r="F548" s="24" t="s">
        <v>47</v>
      </c>
      <c r="G548" s="24" t="s">
        <v>48</v>
      </c>
      <c r="H548" s="33">
        <v>9</v>
      </c>
      <c r="I548" s="53" t="s">
        <v>75</v>
      </c>
      <c r="K548" s="7">
        <v>3.5</v>
      </c>
      <c r="L548" s="27">
        <v>3.1</v>
      </c>
      <c r="M548" s="27"/>
      <c r="N548" s="27"/>
      <c r="O548" s="27"/>
      <c r="P548" s="27"/>
      <c r="Q548" s="27"/>
      <c r="R548" s="27">
        <v>1.9</v>
      </c>
      <c r="S548" s="24" t="s">
        <v>50</v>
      </c>
      <c r="T548" s="7">
        <f t="shared" si="73"/>
        <v>5.89</v>
      </c>
      <c r="U548" s="49">
        <f t="shared" si="132"/>
        <v>2.7899999999999996</v>
      </c>
      <c r="V548" s="27">
        <f>'DATA INPUT'!V547+U548</f>
        <v>272.2845545900002</v>
      </c>
      <c r="W548" s="27">
        <f>'DATA INPUT'!W547+L548</f>
        <v>2811.2854454099993</v>
      </c>
      <c r="X548" s="35">
        <f t="shared" si="133"/>
        <v>9.6854111714113067E-2</v>
      </c>
      <c r="Y548" s="34">
        <f t="shared" si="134"/>
        <v>2.7228455459000021</v>
      </c>
      <c r="Z548" s="28">
        <f t="shared" si="135"/>
        <v>27228.455459000019</v>
      </c>
      <c r="AA548" s="24" t="s">
        <v>50</v>
      </c>
    </row>
    <row r="549" spans="1:44" x14ac:dyDescent="0.2">
      <c r="A549" s="17">
        <v>45423</v>
      </c>
      <c r="B549" s="24" t="s">
        <v>46</v>
      </c>
      <c r="D549" s="22" t="str">
        <f t="shared" si="71"/>
        <v>Sat</v>
      </c>
      <c r="F549" s="24" t="s">
        <v>47</v>
      </c>
      <c r="G549" s="24" t="s">
        <v>48</v>
      </c>
      <c r="H549" s="33">
        <v>10</v>
      </c>
      <c r="I549" s="24" t="s">
        <v>54</v>
      </c>
      <c r="K549" s="7">
        <v>3.5</v>
      </c>
      <c r="L549" s="27">
        <v>4.5999999999999996</v>
      </c>
      <c r="M549" s="27"/>
      <c r="N549" s="27"/>
      <c r="O549" s="27"/>
      <c r="P549" s="27"/>
      <c r="Q549" s="27"/>
      <c r="R549" s="27">
        <v>1.95</v>
      </c>
      <c r="S549" s="24" t="s">
        <v>53</v>
      </c>
      <c r="T549" s="7" t="str">
        <f t="shared" si="73"/>
        <v>0.00</v>
      </c>
      <c r="U549" s="49">
        <f t="shared" ref="U549:U553" si="136">-$L549+T549</f>
        <v>-4.5999999999999996</v>
      </c>
      <c r="V549" s="27">
        <f>'DATA INPUT'!V548+U549</f>
        <v>267.68455459000018</v>
      </c>
      <c r="W549" s="27">
        <f>'DATA INPUT'!W548+L549</f>
        <v>2815.8854454099992</v>
      </c>
      <c r="X549" s="35">
        <f t="shared" ref="X549:X551" si="137">SUM(V549/W549)</f>
        <v>9.5062302703519494E-2</v>
      </c>
      <c r="Y549" s="34">
        <f t="shared" ref="Y549:Y551" si="138">V549/100</f>
        <v>2.6768455459000018</v>
      </c>
      <c r="Z549" s="28">
        <f t="shared" ref="Z549:Z551" si="139">V549*100</f>
        <v>26768.455459000019</v>
      </c>
      <c r="AA549" s="24" t="s">
        <v>53</v>
      </c>
    </row>
    <row r="550" spans="1:44" x14ac:dyDescent="0.2">
      <c r="A550" s="17">
        <v>45423</v>
      </c>
      <c r="B550" s="24" t="s">
        <v>46</v>
      </c>
      <c r="D550" s="22" t="str">
        <f t="shared" si="71"/>
        <v>Sat</v>
      </c>
      <c r="F550" s="24" t="s">
        <v>47</v>
      </c>
      <c r="G550" s="24" t="s">
        <v>48</v>
      </c>
      <c r="H550" s="33">
        <v>10</v>
      </c>
      <c r="I550" s="53" t="s">
        <v>76</v>
      </c>
      <c r="K550" s="7">
        <v>3.5</v>
      </c>
      <c r="L550" s="27">
        <v>3.9</v>
      </c>
      <c r="M550" s="27"/>
      <c r="N550" s="27"/>
      <c r="O550" s="27"/>
      <c r="P550" s="27"/>
      <c r="Q550" s="27"/>
      <c r="R550" s="27">
        <v>1.9</v>
      </c>
      <c r="S550" s="24" t="s">
        <v>50</v>
      </c>
      <c r="T550" s="7">
        <f t="shared" si="73"/>
        <v>7.41</v>
      </c>
      <c r="U550" s="49">
        <f t="shared" si="136"/>
        <v>3.5100000000000002</v>
      </c>
      <c r="V550" s="27">
        <f>'DATA INPUT'!V549+U550</f>
        <v>271.19455459000017</v>
      </c>
      <c r="W550" s="27">
        <f>'DATA INPUT'!W549+L550</f>
        <v>2819.7854454099993</v>
      </c>
      <c r="X550" s="35">
        <f t="shared" si="137"/>
        <v>9.6175599115686711E-2</v>
      </c>
      <c r="Y550" s="34">
        <f t="shared" si="138"/>
        <v>2.7119455459000017</v>
      </c>
      <c r="Z550" s="28">
        <f t="shared" si="139"/>
        <v>27119.455459000015</v>
      </c>
      <c r="AA550" s="24" t="s">
        <v>50</v>
      </c>
    </row>
    <row r="551" spans="1:44" x14ac:dyDescent="0.2">
      <c r="A551" s="17">
        <v>45424</v>
      </c>
      <c r="B551" s="24" t="s">
        <v>46</v>
      </c>
      <c r="D551" s="22" t="str">
        <f t="shared" si="71"/>
        <v>Sun</v>
      </c>
      <c r="F551" s="24" t="s">
        <v>47</v>
      </c>
      <c r="G551" s="24" t="s">
        <v>48</v>
      </c>
      <c r="H551" s="33">
        <v>10</v>
      </c>
      <c r="I551" s="53" t="s">
        <v>77</v>
      </c>
      <c r="K551" s="7">
        <v>3.5</v>
      </c>
      <c r="L551" s="27">
        <v>3.2</v>
      </c>
      <c r="M551" s="27"/>
      <c r="N551" s="27"/>
      <c r="O551" s="27"/>
      <c r="P551" s="27"/>
      <c r="Q551" s="27"/>
      <c r="R551" s="27">
        <v>1.9</v>
      </c>
      <c r="S551" s="24" t="s">
        <v>50</v>
      </c>
      <c r="T551" s="7">
        <f t="shared" si="73"/>
        <v>6.08</v>
      </c>
      <c r="U551" s="49">
        <f t="shared" si="136"/>
        <v>2.88</v>
      </c>
      <c r="V551" s="27">
        <f>'DATA INPUT'!V550+U551</f>
        <v>274.07455459000016</v>
      </c>
      <c r="W551" s="27">
        <f>'DATA INPUT'!W550+L551</f>
        <v>2822.9854454099991</v>
      </c>
      <c r="X551" s="35">
        <f t="shared" si="137"/>
        <v>9.7086775645842796E-2</v>
      </c>
      <c r="Y551" s="34">
        <f t="shared" si="138"/>
        <v>2.7407455459000016</v>
      </c>
      <c r="Z551" s="28">
        <f t="shared" si="139"/>
        <v>27407.455459000015</v>
      </c>
      <c r="AA551" s="24" t="s">
        <v>50</v>
      </c>
    </row>
    <row r="552" spans="1:44" x14ac:dyDescent="0.2">
      <c r="A552" s="17">
        <v>45430</v>
      </c>
      <c r="B552" s="24" t="s">
        <v>46</v>
      </c>
      <c r="D552" s="22" t="str">
        <f t="shared" si="71"/>
        <v>Sat</v>
      </c>
      <c r="F552" s="24" t="s">
        <v>47</v>
      </c>
      <c r="G552" s="24" t="s">
        <v>48</v>
      </c>
      <c r="H552" s="33">
        <v>11</v>
      </c>
      <c r="I552" s="24" t="s">
        <v>62</v>
      </c>
      <c r="K552" s="7">
        <v>3.5</v>
      </c>
      <c r="L552" s="27">
        <v>4.4000000000000004</v>
      </c>
      <c r="M552" s="27"/>
      <c r="N552" s="27"/>
      <c r="O552" s="27"/>
      <c r="P552" s="27"/>
      <c r="Q552" s="27"/>
      <c r="R552" s="27">
        <v>1.97</v>
      </c>
      <c r="S552" s="24" t="s">
        <v>53</v>
      </c>
      <c r="T552" s="7" t="str">
        <f t="shared" si="73"/>
        <v>0.00</v>
      </c>
      <c r="U552" s="49">
        <f t="shared" si="136"/>
        <v>-4.4000000000000004</v>
      </c>
      <c r="V552" s="27">
        <f>'DATA INPUT'!V551+U552</f>
        <v>269.67455459000018</v>
      </c>
      <c r="W552" s="27">
        <f>'DATA INPUT'!W551+L552</f>
        <v>2827.3854454099992</v>
      </c>
      <c r="X552" s="35">
        <f t="shared" ref="X552:X553" si="140">SUM(V552/W552)</f>
        <v>9.5379480370386738E-2</v>
      </c>
      <c r="Y552" s="34">
        <f t="shared" ref="Y552:Y553" si="141">V552/100</f>
        <v>2.696745545900002</v>
      </c>
      <c r="Z552" s="28">
        <f t="shared" ref="Z552:Z553" si="142">V552*100</f>
        <v>26967.455459000019</v>
      </c>
      <c r="AA552" s="24" t="s">
        <v>53</v>
      </c>
    </row>
    <row r="553" spans="1:44" x14ac:dyDescent="0.2">
      <c r="A553" s="17">
        <v>45430</v>
      </c>
      <c r="B553" s="24" t="s">
        <v>46</v>
      </c>
      <c r="D553" s="22" t="str">
        <f t="shared" si="71"/>
        <v>Sat</v>
      </c>
      <c r="F553" s="24" t="s">
        <v>47</v>
      </c>
      <c r="G553" s="24" t="s">
        <v>48</v>
      </c>
      <c r="H553" s="33">
        <v>11</v>
      </c>
      <c r="I553" s="53" t="s">
        <v>63</v>
      </c>
      <c r="K553" s="7">
        <v>5.5</v>
      </c>
      <c r="L553" s="27">
        <v>6.1</v>
      </c>
      <c r="M553" s="27"/>
      <c r="N553" s="27"/>
      <c r="O553" s="27"/>
      <c r="P553" s="27"/>
      <c r="Q553" s="27"/>
      <c r="R553" s="27">
        <v>1.95</v>
      </c>
      <c r="S553" s="24" t="s">
        <v>50</v>
      </c>
      <c r="T553" s="49">
        <f t="shared" si="73"/>
        <v>11.9</v>
      </c>
      <c r="U553" s="49">
        <f t="shared" si="136"/>
        <v>5.8000000000000007</v>
      </c>
      <c r="V553" s="27">
        <f>'DATA INPUT'!V552+U553</f>
        <v>275.4745545900002</v>
      </c>
      <c r="W553" s="27">
        <f>'DATA INPUT'!W552+L553</f>
        <v>2833.4854454099991</v>
      </c>
      <c r="X553" s="35">
        <f t="shared" si="140"/>
        <v>9.722109391323859E-2</v>
      </c>
      <c r="Y553" s="34">
        <f t="shared" si="141"/>
        <v>2.7547455459000019</v>
      </c>
      <c r="Z553" s="28">
        <f t="shared" si="142"/>
        <v>27547.455459000019</v>
      </c>
      <c r="AA553" s="24" t="s">
        <v>50</v>
      </c>
    </row>
    <row r="554" spans="1:44" x14ac:dyDescent="0.2">
      <c r="A554" s="17">
        <v>45435</v>
      </c>
      <c r="B554" s="24" t="s">
        <v>46</v>
      </c>
      <c r="D554" s="22" t="str">
        <f t="shared" si="71"/>
        <v>Thu</v>
      </c>
      <c r="F554" s="24" t="s">
        <v>47</v>
      </c>
      <c r="G554" s="24" t="s">
        <v>48</v>
      </c>
      <c r="H554" s="33">
        <v>12</v>
      </c>
      <c r="I554" s="53" t="s">
        <v>49</v>
      </c>
      <c r="K554" s="7">
        <v>-3.5</v>
      </c>
      <c r="L554" s="27">
        <v>7.1</v>
      </c>
      <c r="M554" s="27"/>
      <c r="N554" s="27"/>
      <c r="O554" s="27"/>
      <c r="P554" s="27"/>
      <c r="Q554" s="27"/>
      <c r="R554" s="27">
        <v>1.9</v>
      </c>
      <c r="S554" s="24" t="s">
        <v>50</v>
      </c>
      <c r="T554" s="49">
        <f t="shared" si="73"/>
        <v>13.49</v>
      </c>
      <c r="U554" s="49">
        <f t="shared" ref="U554" si="143">-$L554+T554</f>
        <v>6.3900000000000006</v>
      </c>
      <c r="V554" s="27">
        <f>'DATA INPUT'!V553+U554</f>
        <v>281.86455459000018</v>
      </c>
      <c r="W554" s="27">
        <f>'DATA INPUT'!W553+L554</f>
        <v>2840.585445409999</v>
      </c>
      <c r="X554" s="35">
        <f t="shared" ref="X554" si="144">SUM(V554/W554)</f>
        <v>9.9227627546094446E-2</v>
      </c>
      <c r="Y554" s="34">
        <f t="shared" ref="Y554" si="145">V554/100</f>
        <v>2.8186455459000017</v>
      </c>
      <c r="Z554" s="28">
        <f t="shared" ref="Z554" si="146">V554*100</f>
        <v>28186.455459000019</v>
      </c>
      <c r="AA554" s="24" t="s">
        <v>50</v>
      </c>
    </row>
    <row r="555" spans="1:44" x14ac:dyDescent="0.2">
      <c r="A555" s="17">
        <v>45436</v>
      </c>
      <c r="B555" s="24" t="s">
        <v>46</v>
      </c>
      <c r="D555" s="22" t="str">
        <f t="shared" si="71"/>
        <v>Fri</v>
      </c>
      <c r="F555" s="24" t="s">
        <v>47</v>
      </c>
      <c r="G555" s="24" t="s">
        <v>48</v>
      </c>
      <c r="H555" s="33">
        <v>12</v>
      </c>
      <c r="I555" s="53" t="s">
        <v>51</v>
      </c>
      <c r="K555" s="7">
        <v>1.5</v>
      </c>
      <c r="L555" s="27">
        <v>3.5</v>
      </c>
      <c r="M555" s="27"/>
      <c r="N555" s="27"/>
      <c r="O555" s="27"/>
      <c r="P555" s="27"/>
      <c r="Q555" s="27"/>
      <c r="R555" s="27">
        <v>1.9</v>
      </c>
      <c r="S555" s="24" t="s">
        <v>50</v>
      </c>
      <c r="T555" s="49">
        <f t="shared" si="73"/>
        <v>6.65</v>
      </c>
      <c r="U555" s="49">
        <f t="shared" ref="U555" si="147">-$L555+T555</f>
        <v>3.1500000000000004</v>
      </c>
      <c r="V555" s="27">
        <f>'DATA INPUT'!V554+U555</f>
        <v>285.01455459000016</v>
      </c>
      <c r="W555" s="27">
        <f>'DATA INPUT'!W554+L555</f>
        <v>2844.085445409999</v>
      </c>
      <c r="X555" s="35">
        <f t="shared" ref="X555" si="148">SUM(V555/W555)</f>
        <v>0.10021307730046518</v>
      </c>
      <c r="Y555" s="34">
        <f t="shared" ref="Y555" si="149">V555/100</f>
        <v>2.8501455459000016</v>
      </c>
      <c r="Z555" s="28">
        <f t="shared" ref="Z555" si="150">V555*100</f>
        <v>28501.455459000015</v>
      </c>
      <c r="AA555" s="24" t="s">
        <v>50</v>
      </c>
    </row>
    <row r="556" spans="1:44" x14ac:dyDescent="0.2">
      <c r="A556" s="17">
        <v>45442</v>
      </c>
      <c r="B556" s="24" t="s">
        <v>46</v>
      </c>
      <c r="D556" s="22" t="str">
        <f t="shared" si="71"/>
        <v>Thu</v>
      </c>
      <c r="F556" s="24" t="s">
        <v>47</v>
      </c>
      <c r="G556" s="24" t="s">
        <v>48</v>
      </c>
      <c r="H556" s="33">
        <v>13</v>
      </c>
      <c r="I556" s="53" t="s">
        <v>52</v>
      </c>
      <c r="K556" s="7">
        <v>5.5</v>
      </c>
      <c r="L556" s="27">
        <v>4.0999999999999996</v>
      </c>
      <c r="M556" s="27"/>
      <c r="N556" s="27"/>
      <c r="O556" s="27"/>
      <c r="P556" s="27"/>
      <c r="Q556" s="27"/>
      <c r="R556" s="27">
        <v>1.82</v>
      </c>
      <c r="S556" s="24" t="s">
        <v>50</v>
      </c>
      <c r="T556" s="49">
        <f t="shared" si="73"/>
        <v>7.46</v>
      </c>
      <c r="U556" s="49">
        <f t="shared" ref="U556" si="151">-$L556+T556</f>
        <v>3.3600000000000003</v>
      </c>
      <c r="V556" s="27">
        <f>'DATA INPUT'!V555+U556</f>
        <v>288.37455459000017</v>
      </c>
      <c r="W556" s="27">
        <f>'DATA INPUT'!W555+L556</f>
        <v>2848.1854454099989</v>
      </c>
      <c r="X556" s="35">
        <f t="shared" ref="X556" si="152">SUM(V556/W556)</f>
        <v>0.10124851773775158</v>
      </c>
      <c r="Y556" s="34">
        <f t="shared" ref="Y556" si="153">V556/100</f>
        <v>2.8837455459000019</v>
      </c>
      <c r="Z556" s="28">
        <f t="shared" ref="Z556" si="154">V556*100</f>
        <v>28837.455459000019</v>
      </c>
      <c r="AA556" s="24" t="s">
        <v>50</v>
      </c>
      <c r="AB556" s="49">
        <f t="shared" ref="AB556:AR556" si="155">IF(($AA556="W"),ROUND(($L556*$R556),2),"0.00")</f>
        <v>7.46</v>
      </c>
      <c r="AC556" s="49">
        <f t="shared" ref="AC556" si="156">-$L556+AB556</f>
        <v>3.3600000000000003</v>
      </c>
      <c r="AD556" s="27">
        <f>'DATA INPUT'!AD555+AC556</f>
        <v>3.3600000000000003</v>
      </c>
      <c r="AE556" s="27">
        <f>'DATA INPUT'!AE555+T556</f>
        <v>7.46</v>
      </c>
      <c r="AF556" s="35">
        <f t="shared" ref="AF556" si="157">SUM(AD556/AE556)</f>
        <v>0.45040214477211798</v>
      </c>
      <c r="AG556" s="34">
        <f t="shared" ref="AG556" si="158">AD556/100</f>
        <v>3.3600000000000005E-2</v>
      </c>
      <c r="AH556" s="28">
        <f t="shared" ref="AH556" si="159">AD556*100</f>
        <v>336.00000000000006</v>
      </c>
      <c r="AI556" s="24" t="s">
        <v>50</v>
      </c>
      <c r="AJ556" s="49">
        <f t="shared" si="155"/>
        <v>7.46</v>
      </c>
      <c r="AK556" s="49">
        <f t="shared" ref="AK556" si="160">-$L556+AJ556</f>
        <v>3.3600000000000003</v>
      </c>
      <c r="AL556" s="27">
        <f>'DATA INPUT'!AL555+AK556</f>
        <v>3.3600000000000003</v>
      </c>
      <c r="AM556" s="27">
        <f>'DATA INPUT'!AM555+AB556</f>
        <v>7.46</v>
      </c>
      <c r="AN556" s="35">
        <f t="shared" ref="AN556" si="161">SUM(AL556/AM556)</f>
        <v>0.45040214477211798</v>
      </c>
      <c r="AO556" s="34">
        <f t="shared" ref="AO556" si="162">AL556/100</f>
        <v>3.3600000000000005E-2</v>
      </c>
      <c r="AP556" s="28">
        <f t="shared" ref="AP556" si="163">AL556*100</f>
        <v>336.00000000000006</v>
      </c>
      <c r="AQ556" s="24" t="s">
        <v>50</v>
      </c>
      <c r="AR556" s="49">
        <f t="shared" si="155"/>
        <v>7.46</v>
      </c>
    </row>
    <row r="557" spans="1:44" x14ac:dyDescent="0.2">
      <c r="A557" s="17">
        <v>45443</v>
      </c>
      <c r="B557" s="24" t="s">
        <v>46</v>
      </c>
      <c r="D557" s="22" t="str">
        <f t="shared" si="71"/>
        <v>Fri</v>
      </c>
      <c r="F557" s="24" t="s">
        <v>47</v>
      </c>
      <c r="G557" s="24" t="s">
        <v>48</v>
      </c>
      <c r="H557" s="33">
        <v>13</v>
      </c>
      <c r="I557" s="53" t="s">
        <v>49</v>
      </c>
      <c r="K557" s="7">
        <v>5.5</v>
      </c>
      <c r="L557" s="27">
        <v>2.7</v>
      </c>
      <c r="M557" s="27"/>
      <c r="N557" s="27"/>
      <c r="O557" s="27"/>
      <c r="P557" s="27"/>
      <c r="Q557" s="27"/>
      <c r="R557" s="27">
        <v>1.9</v>
      </c>
      <c r="S557" s="24" t="s">
        <v>50</v>
      </c>
      <c r="T557" s="49">
        <f t="shared" si="73"/>
        <v>5.13</v>
      </c>
      <c r="U557" s="49">
        <f t="shared" ref="U557" si="164">-$L557+T557</f>
        <v>2.4299999999999997</v>
      </c>
      <c r="V557" s="27">
        <f>'DATA INPUT'!V556+U557</f>
        <v>290.80455459000018</v>
      </c>
      <c r="W557" s="27">
        <f>'DATA INPUT'!W556+L557</f>
        <v>2850.8854454099987</v>
      </c>
      <c r="X557" s="35">
        <f t="shared" ref="X557" si="165">SUM(V557/W557)</f>
        <v>0.10200499464410373</v>
      </c>
      <c r="Y557" s="34">
        <f t="shared" ref="Y557" si="166">V557/100</f>
        <v>2.9080455459000016</v>
      </c>
      <c r="Z557" s="28">
        <f t="shared" ref="Z557" si="167">V557*100</f>
        <v>29080.455459000019</v>
      </c>
      <c r="AA557" s="24" t="s">
        <v>50</v>
      </c>
    </row>
    <row r="558" spans="1:44" x14ac:dyDescent="0.2">
      <c r="A558" s="17">
        <v>45444</v>
      </c>
      <c r="B558" s="24" t="s">
        <v>46</v>
      </c>
      <c r="D558" s="22" t="str">
        <f t="shared" si="71"/>
        <v>Sat</v>
      </c>
      <c r="F558" s="24" t="s">
        <v>47</v>
      </c>
      <c r="G558" s="24" t="s">
        <v>48</v>
      </c>
      <c r="H558" s="33">
        <v>13</v>
      </c>
      <c r="I558" s="24" t="s">
        <v>57</v>
      </c>
      <c r="K558" s="7">
        <v>-5.5</v>
      </c>
      <c r="L558" s="27">
        <v>4.2</v>
      </c>
      <c r="M558" s="27"/>
      <c r="N558" s="27"/>
      <c r="O558" s="27"/>
      <c r="P558" s="27"/>
      <c r="Q558" s="27"/>
      <c r="R558" s="27">
        <v>1.85</v>
      </c>
      <c r="S558" s="24" t="s">
        <v>53</v>
      </c>
      <c r="T558" s="49" t="str">
        <f t="shared" si="73"/>
        <v>0.00</v>
      </c>
      <c r="U558" s="49">
        <f t="shared" ref="U558:U559" si="168">-$L558+T558</f>
        <v>-4.2</v>
      </c>
      <c r="V558" s="27">
        <f>'DATA INPUT'!V557+U558</f>
        <v>286.60455459000019</v>
      </c>
      <c r="W558" s="27">
        <f>'DATA INPUT'!W557+L558</f>
        <v>2855.0854454099986</v>
      </c>
      <c r="X558" s="35">
        <f t="shared" ref="X558:X559" si="169">SUM(V558/W558)</f>
        <v>0.10038387994683744</v>
      </c>
      <c r="Y558" s="34">
        <f t="shared" ref="Y558:Y559" si="170">V558/100</f>
        <v>2.8660455459000018</v>
      </c>
      <c r="Z558" s="28">
        <f t="shared" ref="Z558:Z561" si="171">V558*100</f>
        <v>28660.455459000019</v>
      </c>
      <c r="AA558" s="24" t="s">
        <v>53</v>
      </c>
    </row>
    <row r="559" spans="1:44" x14ac:dyDescent="0.2">
      <c r="A559" s="17">
        <v>45444</v>
      </c>
      <c r="B559" s="24" t="s">
        <v>46</v>
      </c>
      <c r="D559" s="22" t="str">
        <f t="shared" si="71"/>
        <v>Sat</v>
      </c>
      <c r="F559" s="24" t="s">
        <v>47</v>
      </c>
      <c r="G559" s="24" t="s">
        <v>48</v>
      </c>
      <c r="H559" s="33">
        <v>13</v>
      </c>
      <c r="I559" s="24" t="s">
        <v>72</v>
      </c>
      <c r="K559" s="7">
        <v>-3.5</v>
      </c>
      <c r="L559" s="27">
        <v>3.9</v>
      </c>
      <c r="M559" s="27"/>
      <c r="N559" s="27"/>
      <c r="O559" s="27"/>
      <c r="P559" s="27"/>
      <c r="Q559" s="27"/>
      <c r="R559" s="27">
        <v>1.9</v>
      </c>
      <c r="S559" s="24" t="s">
        <v>53</v>
      </c>
      <c r="T559" s="49" t="str">
        <f t="shared" si="73"/>
        <v>0.00</v>
      </c>
      <c r="U559" s="49">
        <f t="shared" si="168"/>
        <v>-3.9</v>
      </c>
      <c r="V559" s="27">
        <f>'DATA INPUT'!V558+U559</f>
        <v>282.70455459000021</v>
      </c>
      <c r="W559" s="27">
        <f>'DATA INPUT'!W558+L559</f>
        <v>2858.9854454099986</v>
      </c>
      <c r="X559" s="35">
        <f t="shared" si="169"/>
        <v>9.8882823990542698E-2</v>
      </c>
      <c r="Y559" s="34">
        <f t="shared" si="170"/>
        <v>2.8270455459000021</v>
      </c>
      <c r="Z559" s="28">
        <f t="shared" si="171"/>
        <v>28270.455459000023</v>
      </c>
      <c r="AA559" s="24" t="s">
        <v>53</v>
      </c>
    </row>
    <row r="560" spans="1:44" x14ac:dyDescent="0.2">
      <c r="A560" s="17">
        <v>45451</v>
      </c>
      <c r="B560" s="24" t="s">
        <v>46</v>
      </c>
      <c r="D560" s="22" t="str">
        <f t="shared" si="71"/>
        <v>Sat</v>
      </c>
      <c r="F560" s="24" t="s">
        <v>47</v>
      </c>
      <c r="G560" s="24" t="s">
        <v>48</v>
      </c>
      <c r="H560" s="33">
        <v>14</v>
      </c>
      <c r="I560" s="24" t="s">
        <v>58</v>
      </c>
      <c r="K560" s="7">
        <v>-4.5</v>
      </c>
      <c r="L560" s="27">
        <v>3.5</v>
      </c>
      <c r="M560" s="27"/>
      <c r="N560" s="27"/>
      <c r="O560" s="27"/>
      <c r="P560" s="27"/>
      <c r="Q560" s="27"/>
      <c r="R560" s="27">
        <v>1.9</v>
      </c>
      <c r="S560" s="24" t="s">
        <v>53</v>
      </c>
      <c r="T560" s="49" t="str">
        <f t="shared" si="73"/>
        <v>0.00</v>
      </c>
      <c r="U560" s="49">
        <f t="shared" ref="U560:U561" si="172">-$L560+T560</f>
        <v>-3.5</v>
      </c>
      <c r="V560" s="27">
        <f>'DATA INPUT'!V559+U560</f>
        <v>279.20455459000021</v>
      </c>
      <c r="W560" s="27">
        <f>'DATA INPUT'!W559+L560</f>
        <v>2862.4854454099986</v>
      </c>
      <c r="X560" s="35">
        <f t="shared" ref="X560:X561" si="173">SUM(V560/W560)</f>
        <v>9.7539204972275154E-2</v>
      </c>
      <c r="Y560" s="34">
        <f t="shared" ref="Y560:Y561" si="174">V560/100</f>
        <v>2.792045545900002</v>
      </c>
      <c r="Z560" s="28">
        <f t="shared" si="171"/>
        <v>27920.455459000023</v>
      </c>
      <c r="AA560" s="24" t="s">
        <v>53</v>
      </c>
    </row>
    <row r="561" spans="1:27" x14ac:dyDescent="0.2">
      <c r="A561" s="17">
        <v>45452</v>
      </c>
      <c r="B561" s="24" t="s">
        <v>46</v>
      </c>
      <c r="D561" s="22" t="str">
        <f t="shared" si="71"/>
        <v>Sun</v>
      </c>
      <c r="F561" s="24" t="s">
        <v>47</v>
      </c>
      <c r="G561" s="24" t="s">
        <v>48</v>
      </c>
      <c r="H561" s="33">
        <v>14</v>
      </c>
      <c r="I561" s="24" t="s">
        <v>51</v>
      </c>
      <c r="K561" s="7">
        <v>9.5</v>
      </c>
      <c r="L561" s="27">
        <v>4</v>
      </c>
      <c r="M561" s="27"/>
      <c r="N561" s="27"/>
      <c r="O561" s="27"/>
      <c r="P561" s="27"/>
      <c r="Q561" s="27"/>
      <c r="R561" s="27">
        <v>1.9</v>
      </c>
      <c r="S561" s="24" t="s">
        <v>53</v>
      </c>
      <c r="T561" s="49" t="str">
        <f t="shared" si="73"/>
        <v>0.00</v>
      </c>
      <c r="U561" s="49">
        <f t="shared" si="172"/>
        <v>-4</v>
      </c>
      <c r="V561" s="27">
        <f>'DATA INPUT'!V560+U561</f>
        <v>275.20455459000021</v>
      </c>
      <c r="W561" s="27">
        <f>'DATA INPUT'!W560+L561</f>
        <v>2866.4854454099986</v>
      </c>
      <c r="X561" s="35">
        <f t="shared" si="173"/>
        <v>9.6007658099459561E-2</v>
      </c>
      <c r="Y561" s="34">
        <f t="shared" si="174"/>
        <v>2.7520455459000019</v>
      </c>
      <c r="Z561" s="28">
        <f t="shared" si="171"/>
        <v>27520.455459000023</v>
      </c>
      <c r="AA561" s="24" t="s">
        <v>53</v>
      </c>
    </row>
    <row r="562" spans="1:27" x14ac:dyDescent="0.2">
      <c r="A562" s="17">
        <v>45453</v>
      </c>
      <c r="B562" s="24" t="s">
        <v>46</v>
      </c>
      <c r="D562" s="22" t="str">
        <f t="shared" si="71"/>
        <v>Mon</v>
      </c>
      <c r="F562" s="24" t="s">
        <v>47</v>
      </c>
      <c r="G562" s="24" t="s">
        <v>48</v>
      </c>
      <c r="H562" s="33">
        <v>14</v>
      </c>
      <c r="I562" s="53" t="s">
        <v>49</v>
      </c>
      <c r="K562" s="7">
        <v>3.5</v>
      </c>
      <c r="L562" s="27">
        <v>3.3</v>
      </c>
      <c r="M562" s="27"/>
      <c r="N562" s="27"/>
      <c r="O562" s="27"/>
      <c r="P562" s="27"/>
      <c r="Q562" s="27"/>
      <c r="R562" s="27">
        <v>1.95</v>
      </c>
      <c r="S562" s="24" t="s">
        <v>50</v>
      </c>
      <c r="T562" s="49">
        <f t="shared" si="73"/>
        <v>6.44</v>
      </c>
      <c r="U562" s="49">
        <f t="shared" ref="U562" si="175">-$L562+T562</f>
        <v>3.1400000000000006</v>
      </c>
      <c r="V562" s="27">
        <f>'DATA INPUT'!V561+U562</f>
        <v>278.3445545900002</v>
      </c>
      <c r="W562" s="27">
        <f>'DATA INPUT'!W561+L562</f>
        <v>2869.7854454099988</v>
      </c>
      <c r="X562" s="35">
        <f t="shared" ref="X562" si="176">SUM(V562/W562)</f>
        <v>9.6991416217261442E-2</v>
      </c>
      <c r="Y562" s="34">
        <f t="shared" ref="Y562" si="177">V562/100</f>
        <v>2.783445545900002</v>
      </c>
      <c r="Z562" s="28">
        <f t="shared" ref="Z562" si="178">V562*100</f>
        <v>27834.455459000019</v>
      </c>
      <c r="AA562" s="24" t="s">
        <v>50</v>
      </c>
    </row>
    <row r="563" spans="1:27" x14ac:dyDescent="0.2">
      <c r="A563" s="17">
        <v>45457</v>
      </c>
      <c r="B563" s="24" t="s">
        <v>46</v>
      </c>
      <c r="D563" s="22" t="str">
        <f t="shared" si="71"/>
        <v>Fri</v>
      </c>
      <c r="F563" s="24" t="s">
        <v>47</v>
      </c>
      <c r="G563" s="24" t="s">
        <v>48</v>
      </c>
      <c r="H563" s="33">
        <v>15</v>
      </c>
      <c r="I563" s="53" t="s">
        <v>58</v>
      </c>
      <c r="K563" s="7">
        <v>3.5</v>
      </c>
      <c r="L563" s="27">
        <v>2.6</v>
      </c>
      <c r="M563" s="27"/>
      <c r="N563" s="27"/>
      <c r="O563" s="27"/>
      <c r="P563" s="27"/>
      <c r="Q563" s="27"/>
      <c r="R563" s="27">
        <v>1.9</v>
      </c>
      <c r="S563" s="24" t="s">
        <v>50</v>
      </c>
      <c r="T563" s="49">
        <f t="shared" si="73"/>
        <v>4.9400000000000004</v>
      </c>
      <c r="U563" s="49">
        <f t="shared" ref="U563" si="179">-$L563+T563</f>
        <v>2.3400000000000003</v>
      </c>
      <c r="V563" s="27">
        <f>'DATA INPUT'!V562+U563</f>
        <v>280.68455459000018</v>
      </c>
      <c r="W563" s="27">
        <f>'DATA INPUT'!W562+L563</f>
        <v>2872.3854454099987</v>
      </c>
      <c r="X563" s="35">
        <f t="shared" ref="X563" si="180">SUM(V563/W563)</f>
        <v>9.7718276298373249E-2</v>
      </c>
      <c r="Y563" s="34">
        <f t="shared" ref="Y563" si="181">V563/100</f>
        <v>2.8068455459000017</v>
      </c>
      <c r="Z563" s="28">
        <f t="shared" ref="Z563" si="182">V563*100</f>
        <v>28068.455459000019</v>
      </c>
      <c r="AA563" s="24" t="s">
        <v>50</v>
      </c>
    </row>
    <row r="564" spans="1:27" x14ac:dyDescent="0.2">
      <c r="A564" s="17">
        <v>45457</v>
      </c>
      <c r="B564" s="24" t="s">
        <v>46</v>
      </c>
      <c r="D564" s="22" t="str">
        <f t="shared" si="71"/>
        <v>Fri</v>
      </c>
      <c r="F564" s="24" t="s">
        <v>47</v>
      </c>
      <c r="G564" s="24" t="s">
        <v>48</v>
      </c>
      <c r="H564" s="33">
        <v>15</v>
      </c>
      <c r="I564" s="24" t="s">
        <v>55</v>
      </c>
      <c r="K564" s="7">
        <v>-4.5</v>
      </c>
      <c r="L564" s="27">
        <v>5.2</v>
      </c>
      <c r="M564" s="27"/>
      <c r="N564" s="27"/>
      <c r="O564" s="27"/>
      <c r="P564" s="27"/>
      <c r="Q564" s="27"/>
      <c r="R564" s="27">
        <v>1.96</v>
      </c>
      <c r="S564" s="24" t="s">
        <v>53</v>
      </c>
      <c r="T564" s="49" t="str">
        <f t="shared" si="73"/>
        <v>0.00</v>
      </c>
      <c r="U564" s="49">
        <f t="shared" ref="U564" si="183">-$L564+T564</f>
        <v>-5.2</v>
      </c>
      <c r="V564" s="27">
        <f>'DATA INPUT'!V563+U564</f>
        <v>275.48455459000019</v>
      </c>
      <c r="W564" s="27">
        <f>'DATA INPUT'!W563+L564</f>
        <v>2877.5854454099986</v>
      </c>
      <c r="X564" s="35">
        <f t="shared" ref="X564" si="184">SUM(V564/W564)</f>
        <v>9.5734621896083824E-2</v>
      </c>
      <c r="Y564" s="34">
        <f t="shared" ref="Y564" si="185">V564/100</f>
        <v>2.7548455459000021</v>
      </c>
      <c r="Z564" s="28">
        <f t="shared" ref="Z564" si="186">V564*100</f>
        <v>27548.455459000019</v>
      </c>
      <c r="AA564" s="24" t="s">
        <v>53</v>
      </c>
    </row>
    <row r="565" spans="1:27" x14ac:dyDescent="0.2">
      <c r="A565" s="17">
        <v>45458</v>
      </c>
      <c r="B565" s="24" t="s">
        <v>46</v>
      </c>
      <c r="D565" s="22" t="str">
        <f t="shared" si="71"/>
        <v>Sat</v>
      </c>
      <c r="F565" s="24" t="s">
        <v>47</v>
      </c>
      <c r="G565" s="24" t="s">
        <v>48</v>
      </c>
      <c r="H565" s="33">
        <v>15</v>
      </c>
      <c r="I565" s="53" t="s">
        <v>54</v>
      </c>
      <c r="K565" s="7">
        <v>3.5</v>
      </c>
      <c r="L565" s="27">
        <v>2.1</v>
      </c>
      <c r="M565" s="27"/>
      <c r="N565" s="27"/>
      <c r="O565" s="27"/>
      <c r="P565" s="27"/>
      <c r="Q565" s="27"/>
      <c r="R565" s="27">
        <v>1.9</v>
      </c>
      <c r="S565" s="24" t="s">
        <v>50</v>
      </c>
      <c r="T565" s="49">
        <f t="shared" si="73"/>
        <v>3.99</v>
      </c>
      <c r="U565" s="49">
        <f t="shared" ref="U565:U566" si="187">-$L565+T565</f>
        <v>1.8900000000000001</v>
      </c>
      <c r="V565" s="27">
        <f>'DATA INPUT'!V564+U565</f>
        <v>277.37455459000017</v>
      </c>
      <c r="W565" s="27">
        <f>'DATA INPUT'!W564+L565</f>
        <v>2879.6854454099985</v>
      </c>
      <c r="X565" s="35">
        <f t="shared" ref="X565:X566" si="188">SUM(V565/W565)</f>
        <v>9.632112945950895E-2</v>
      </c>
      <c r="Y565" s="34">
        <f t="shared" ref="Y565:Y566" si="189">V565/100</f>
        <v>2.7737455459000016</v>
      </c>
      <c r="Z565" s="28">
        <f t="shared" ref="Z565:Z566" si="190">V565*100</f>
        <v>27737.455459000019</v>
      </c>
      <c r="AA565" s="24" t="s">
        <v>50</v>
      </c>
    </row>
    <row r="566" spans="1:27" x14ac:dyDescent="0.2">
      <c r="A566" s="17">
        <v>45458</v>
      </c>
      <c r="B566" s="24" t="s">
        <v>46</v>
      </c>
      <c r="D566" s="22" t="str">
        <f t="shared" si="71"/>
        <v>Sat</v>
      </c>
      <c r="F566" s="24" t="s">
        <v>47</v>
      </c>
      <c r="G566" s="24" t="s">
        <v>48</v>
      </c>
      <c r="H566" s="33">
        <v>15</v>
      </c>
      <c r="I566" s="24" t="s">
        <v>52</v>
      </c>
      <c r="K566" s="7">
        <v>5.5</v>
      </c>
      <c r="L566" s="27">
        <v>3</v>
      </c>
      <c r="M566" s="27"/>
      <c r="N566" s="27"/>
      <c r="O566" s="27"/>
      <c r="P566" s="27"/>
      <c r="Q566" s="27"/>
      <c r="R566" s="27">
        <v>1.93</v>
      </c>
      <c r="S566" s="24" t="s">
        <v>53</v>
      </c>
      <c r="T566" s="49" t="str">
        <f t="shared" si="73"/>
        <v>0.00</v>
      </c>
      <c r="U566" s="49">
        <f t="shared" si="187"/>
        <v>-3</v>
      </c>
      <c r="V566" s="27">
        <f>'DATA INPUT'!V565+U566</f>
        <v>274.37455459000017</v>
      </c>
      <c r="W566" s="27">
        <f>'DATA INPUT'!W565+L566</f>
        <v>2882.6854454099985</v>
      </c>
      <c r="X566" s="35">
        <f t="shared" si="188"/>
        <v>9.5180192145791487E-2</v>
      </c>
      <c r="Y566" s="34">
        <f t="shared" si="189"/>
        <v>2.7437455459000017</v>
      </c>
      <c r="Z566" s="28">
        <f t="shared" si="190"/>
        <v>27437.455459000019</v>
      </c>
      <c r="AA566" s="24" t="s">
        <v>53</v>
      </c>
    </row>
    <row r="567" spans="1:27" x14ac:dyDescent="0.2">
      <c r="A567" s="17">
        <v>45459</v>
      </c>
      <c r="B567" s="24" t="s">
        <v>46</v>
      </c>
      <c r="D567" s="22" t="str">
        <f t="shared" si="71"/>
        <v>Sun</v>
      </c>
      <c r="F567" s="24" t="s">
        <v>47</v>
      </c>
      <c r="G567" s="24" t="s">
        <v>48</v>
      </c>
      <c r="H567" s="33">
        <v>15</v>
      </c>
      <c r="I567" s="24" t="s">
        <v>78</v>
      </c>
      <c r="K567" s="7">
        <v>7.5</v>
      </c>
      <c r="L567" s="27">
        <v>1.9</v>
      </c>
      <c r="M567" s="27"/>
      <c r="N567" s="27"/>
      <c r="O567" s="27"/>
      <c r="P567" s="27"/>
      <c r="Q567" s="27"/>
      <c r="R567" s="27">
        <v>1.9</v>
      </c>
      <c r="S567" s="24" t="s">
        <v>53</v>
      </c>
      <c r="T567" s="49" t="str">
        <f t="shared" si="73"/>
        <v>0.00</v>
      </c>
      <c r="U567" s="49">
        <f t="shared" ref="U567" si="191">-$L567+T567</f>
        <v>-1.9</v>
      </c>
      <c r="V567" s="27">
        <f>'DATA INPUT'!V566+U567</f>
        <v>272.4745545900002</v>
      </c>
      <c r="W567" s="27">
        <f>'DATA INPUT'!W566+L567</f>
        <v>2884.5854454099986</v>
      </c>
      <c r="X567" s="35">
        <f t="shared" ref="X567" si="192">SUM(V567/W567)</f>
        <v>9.4458825972226393E-2</v>
      </c>
      <c r="Y567" s="34">
        <f t="shared" ref="Y567" si="193">V567/100</f>
        <v>2.7247455459000021</v>
      </c>
      <c r="Z567" s="28">
        <f t="shared" ref="Z567" si="194">V567*100</f>
        <v>27247.455459000019</v>
      </c>
      <c r="AA567" s="24" t="s">
        <v>53</v>
      </c>
    </row>
    <row r="568" spans="1:27" x14ac:dyDescent="0.2">
      <c r="A568" s="17">
        <v>45464</v>
      </c>
      <c r="B568" s="24" t="s">
        <v>46</v>
      </c>
      <c r="D568" s="22" t="str">
        <f t="shared" si="71"/>
        <v>Fri</v>
      </c>
      <c r="F568" s="24" t="s">
        <v>47</v>
      </c>
      <c r="G568" s="24" t="s">
        <v>48</v>
      </c>
      <c r="H568" s="33">
        <v>16</v>
      </c>
      <c r="I568" s="24" t="s">
        <v>72</v>
      </c>
      <c r="K568" s="7">
        <v>4.5</v>
      </c>
      <c r="L568" s="27">
        <v>7.1</v>
      </c>
      <c r="M568" s="27"/>
      <c r="N568" s="27"/>
      <c r="O568" s="27"/>
      <c r="P568" s="27"/>
      <c r="Q568" s="27"/>
      <c r="R568" s="27">
        <v>1.9</v>
      </c>
      <c r="S568" s="24" t="s">
        <v>53</v>
      </c>
      <c r="T568" s="49" t="str">
        <f t="shared" si="73"/>
        <v>0.00</v>
      </c>
      <c r="U568" s="49">
        <f t="shared" ref="U568" si="195">-$L568+T568</f>
        <v>-7.1</v>
      </c>
      <c r="V568" s="27">
        <f>'DATA INPUT'!V567+U568</f>
        <v>265.37455459000017</v>
      </c>
      <c r="W568" s="27">
        <f>'DATA INPUT'!W567+L568</f>
        <v>2891.6854454099985</v>
      </c>
      <c r="X568" s="35">
        <f t="shared" ref="X568" si="196">SUM(V568/W568)</f>
        <v>9.1771584288751692E-2</v>
      </c>
      <c r="Y568" s="34">
        <f t="shared" ref="Y568" si="197">V568/100</f>
        <v>2.6537455459000019</v>
      </c>
      <c r="Z568" s="28">
        <f t="shared" ref="Z568" si="198">V568*100</f>
        <v>26537.455459000019</v>
      </c>
      <c r="AA568" s="24" t="s">
        <v>53</v>
      </c>
    </row>
    <row r="569" spans="1:27" x14ac:dyDescent="0.2">
      <c r="A569" s="17">
        <v>45465</v>
      </c>
      <c r="B569" s="24" t="s">
        <v>46</v>
      </c>
      <c r="D569" s="22" t="str">
        <f t="shared" si="71"/>
        <v>Sat</v>
      </c>
      <c r="F569" s="24" t="s">
        <v>47</v>
      </c>
      <c r="G569" s="24" t="s">
        <v>48</v>
      </c>
      <c r="H569" s="33">
        <v>16</v>
      </c>
      <c r="I569" s="53" t="s">
        <v>62</v>
      </c>
      <c r="K569" s="56">
        <v>6</v>
      </c>
      <c r="L569" s="27">
        <v>2.6</v>
      </c>
      <c r="M569" s="27"/>
      <c r="N569" s="27"/>
      <c r="O569" s="27"/>
      <c r="P569" s="27"/>
      <c r="Q569" s="27"/>
      <c r="R569" s="27">
        <v>1.9</v>
      </c>
      <c r="S569" s="24" t="s">
        <v>50</v>
      </c>
      <c r="T569" s="49">
        <f t="shared" si="73"/>
        <v>4.9400000000000004</v>
      </c>
      <c r="U569" s="49">
        <f t="shared" ref="U569:U570" si="199">-$L569+T569</f>
        <v>2.3400000000000003</v>
      </c>
      <c r="V569" s="27">
        <f>'DATA INPUT'!V568+U569</f>
        <v>267.71455459000015</v>
      </c>
      <c r="W569" s="27">
        <f>'DATA INPUT'!W568+L569</f>
        <v>2894.2854454099984</v>
      </c>
      <c r="X569" s="35">
        <f t="shared" ref="X569:X570" si="200">SUM(V569/W569)</f>
        <v>9.2497633574658109E-2</v>
      </c>
      <c r="Y569" s="34">
        <f t="shared" ref="Y569:Y570" si="201">V569/100</f>
        <v>2.6771455459000015</v>
      </c>
      <c r="Z569" s="28">
        <f t="shared" ref="Z569:Z570" si="202">V569*100</f>
        <v>26771.455459000015</v>
      </c>
      <c r="AA569" s="24" t="s">
        <v>50</v>
      </c>
    </row>
    <row r="570" spans="1:27" x14ac:dyDescent="0.2">
      <c r="A570" s="17">
        <v>45465</v>
      </c>
      <c r="B570" s="24" t="s">
        <v>46</v>
      </c>
      <c r="D570" s="22" t="str">
        <f t="shared" si="71"/>
        <v>Sat</v>
      </c>
      <c r="F570" s="24" t="s">
        <v>47</v>
      </c>
      <c r="G570" s="24" t="s">
        <v>48</v>
      </c>
      <c r="H570" s="33">
        <v>16</v>
      </c>
      <c r="I570" s="24" t="s">
        <v>49</v>
      </c>
      <c r="K570" s="7">
        <v>9.5</v>
      </c>
      <c r="L570" s="27">
        <v>4.5999999999999996</v>
      </c>
      <c r="M570" s="27"/>
      <c r="N570" s="27"/>
      <c r="O570" s="27"/>
      <c r="P570" s="27"/>
      <c r="Q570" s="27"/>
      <c r="R570" s="27">
        <v>1.96</v>
      </c>
      <c r="S570" s="24" t="s">
        <v>53</v>
      </c>
      <c r="T570" s="49" t="str">
        <f t="shared" si="73"/>
        <v>0.00</v>
      </c>
      <c r="U570" s="49">
        <f t="shared" si="199"/>
        <v>-4.5999999999999996</v>
      </c>
      <c r="V570" s="27">
        <f>'DATA INPUT'!V569+U570</f>
        <v>263.11455459000013</v>
      </c>
      <c r="W570" s="27">
        <f>'DATA INPUT'!W569+L570</f>
        <v>2898.8854454099983</v>
      </c>
      <c r="X570" s="35">
        <f t="shared" si="200"/>
        <v>9.0764040023246603E-2</v>
      </c>
      <c r="Y570" s="34">
        <f t="shared" si="201"/>
        <v>2.6311455459000013</v>
      </c>
      <c r="Z570" s="28">
        <f t="shared" si="202"/>
        <v>26311.455459000012</v>
      </c>
      <c r="AA570" s="24" t="s">
        <v>53</v>
      </c>
    </row>
    <row r="571" spans="1:27" x14ac:dyDescent="0.2">
      <c r="A571" s="17">
        <v>45465</v>
      </c>
      <c r="B571" s="24" t="s">
        <v>46</v>
      </c>
      <c r="D571" s="22" t="str">
        <f t="shared" si="71"/>
        <v>Sat</v>
      </c>
      <c r="F571" s="24" t="s">
        <v>47</v>
      </c>
      <c r="G571" s="24" t="s">
        <v>48</v>
      </c>
      <c r="H571" s="33">
        <v>16</v>
      </c>
      <c r="I571" s="24" t="s">
        <v>51</v>
      </c>
      <c r="K571" s="7">
        <v>5.5</v>
      </c>
      <c r="L571" s="27">
        <v>5.8</v>
      </c>
      <c r="M571" s="27"/>
      <c r="N571" s="27"/>
      <c r="O571" s="27"/>
      <c r="P571" s="27"/>
      <c r="Q571" s="27"/>
      <c r="R571" s="27">
        <v>1.9</v>
      </c>
      <c r="S571" s="24" t="s">
        <v>53</v>
      </c>
      <c r="T571" s="49" t="str">
        <f t="shared" si="73"/>
        <v>0.00</v>
      </c>
      <c r="U571" s="49">
        <f t="shared" ref="U571" si="203">-$L571+T571</f>
        <v>-5.8</v>
      </c>
      <c r="V571" s="27">
        <f>'DATA INPUT'!V570+U571</f>
        <v>257.31455459000011</v>
      </c>
      <c r="W571" s="27">
        <f>'DATA INPUT'!W570+L571</f>
        <v>2904.6854454099985</v>
      </c>
      <c r="X571" s="35">
        <f t="shared" ref="X571" si="204">SUM(V571/W571)</f>
        <v>8.8586030889027972E-2</v>
      </c>
      <c r="Y571" s="34">
        <f t="shared" ref="Y571" si="205">V571/100</f>
        <v>2.573145545900001</v>
      </c>
      <c r="Z571" s="28">
        <f t="shared" ref="Z571" si="206">V571*100</f>
        <v>25731.455459000012</v>
      </c>
      <c r="AA571" s="24" t="s">
        <v>53</v>
      </c>
    </row>
    <row r="572" spans="1:27" x14ac:dyDescent="0.2">
      <c r="A572" s="17">
        <v>45466</v>
      </c>
      <c r="B572" s="24" t="s">
        <v>46</v>
      </c>
      <c r="D572" s="22" t="str">
        <f t="shared" si="71"/>
        <v>Sun</v>
      </c>
      <c r="F572" s="24" t="s">
        <v>47</v>
      </c>
      <c r="G572" s="24" t="s">
        <v>48</v>
      </c>
      <c r="H572" s="33">
        <v>16</v>
      </c>
      <c r="I572" s="53" t="s">
        <v>54</v>
      </c>
      <c r="K572" s="7">
        <v>4.5</v>
      </c>
      <c r="L572" s="27">
        <v>2.1</v>
      </c>
      <c r="M572" s="27"/>
      <c r="N572" s="27"/>
      <c r="O572" s="27"/>
      <c r="P572" s="27"/>
      <c r="Q572" s="27"/>
      <c r="R572" s="27">
        <v>1.9</v>
      </c>
      <c r="S572" s="24" t="s">
        <v>50</v>
      </c>
      <c r="T572" s="49">
        <f t="shared" si="73"/>
        <v>3.99</v>
      </c>
      <c r="U572" s="49">
        <f t="shared" ref="U572" si="207">-$L572+T572</f>
        <v>1.8900000000000001</v>
      </c>
      <c r="V572" s="27">
        <f>'DATA INPUT'!V571+U572</f>
        <v>259.2045545900001</v>
      </c>
      <c r="W572" s="27">
        <f>'DATA INPUT'!W571+L572</f>
        <v>2906.7854454099984</v>
      </c>
      <c r="X572" s="35">
        <f t="shared" ref="X572" si="208">SUM(V572/W572)</f>
        <v>8.9172234916512605E-2</v>
      </c>
      <c r="Y572" s="34">
        <f t="shared" ref="Y572" si="209">V572/100</f>
        <v>2.5920455459000009</v>
      </c>
      <c r="Z572" s="28">
        <f t="shared" ref="Z572" si="210">V572*100</f>
        <v>25920.455459000012</v>
      </c>
      <c r="AA572" s="24" t="s">
        <v>50</v>
      </c>
    </row>
    <row r="573" spans="1:27" x14ac:dyDescent="0.2">
      <c r="A573" s="17">
        <v>45471</v>
      </c>
      <c r="B573" s="24" t="s">
        <v>46</v>
      </c>
      <c r="D573" s="22" t="str">
        <f t="shared" si="71"/>
        <v>Fri</v>
      </c>
      <c r="F573" s="24" t="s">
        <v>47</v>
      </c>
      <c r="G573" s="24" t="s">
        <v>48</v>
      </c>
      <c r="H573" s="33">
        <v>17</v>
      </c>
      <c r="I573" s="53" t="s">
        <v>49</v>
      </c>
      <c r="K573" s="7">
        <v>4.5</v>
      </c>
      <c r="L573" s="27">
        <v>4.5</v>
      </c>
      <c r="M573" s="27"/>
      <c r="N573" s="27"/>
      <c r="O573" s="27"/>
      <c r="P573" s="27"/>
      <c r="Q573" s="27"/>
      <c r="R573" s="27">
        <v>1.91</v>
      </c>
      <c r="S573" s="24" t="s">
        <v>50</v>
      </c>
      <c r="T573" s="49">
        <f t="shared" si="73"/>
        <v>8.6</v>
      </c>
      <c r="U573" s="49">
        <f t="shared" ref="U573" si="211">-$L573+T573</f>
        <v>4.0999999999999996</v>
      </c>
      <c r="V573" s="27">
        <f>'DATA INPUT'!V572+U573</f>
        <v>263.30455459000012</v>
      </c>
      <c r="W573" s="27">
        <f>'DATA INPUT'!W572+L573</f>
        <v>2911.2854454099984</v>
      </c>
      <c r="X573" s="35">
        <f t="shared" ref="X573" si="212">SUM(V573/W573)</f>
        <v>9.0442713202558797E-2</v>
      </c>
      <c r="Y573" s="34">
        <f t="shared" ref="Y573" si="213">V573/100</f>
        <v>2.6330455459000013</v>
      </c>
      <c r="Z573" s="28">
        <f t="shared" ref="Z573" si="214">V573*100</f>
        <v>26330.455459000012</v>
      </c>
      <c r="AA573" s="24" t="s">
        <v>50</v>
      </c>
    </row>
    <row r="574" spans="1:27" x14ac:dyDescent="0.2">
      <c r="A574" s="17">
        <v>45472</v>
      </c>
      <c r="B574" s="24" t="s">
        <v>46</v>
      </c>
      <c r="D574" s="22" t="str">
        <f t="shared" si="71"/>
        <v>Sat</v>
      </c>
      <c r="F574" s="24" t="s">
        <v>47</v>
      </c>
      <c r="G574" s="24" t="s">
        <v>48</v>
      </c>
      <c r="H574" s="33">
        <v>17</v>
      </c>
      <c r="I574" s="24" t="s">
        <v>55</v>
      </c>
      <c r="K574" s="7">
        <v>-2.5</v>
      </c>
      <c r="L574" s="27">
        <v>2.2000000000000002</v>
      </c>
      <c r="M574" s="27"/>
      <c r="N574" s="27"/>
      <c r="O574" s="27"/>
      <c r="P574" s="27"/>
      <c r="Q574" s="27"/>
      <c r="R574" s="27">
        <v>1.9</v>
      </c>
      <c r="S574" s="24" t="s">
        <v>53</v>
      </c>
      <c r="T574" s="49" t="str">
        <f t="shared" si="73"/>
        <v>0.00</v>
      </c>
      <c r="U574" s="49">
        <f t="shared" ref="U574" si="215">-$L574+T574</f>
        <v>-2.2000000000000002</v>
      </c>
      <c r="V574" s="27">
        <f>'DATA INPUT'!V573+U574</f>
        <v>261.10455459000013</v>
      </c>
      <c r="W574" s="27">
        <f>'DATA INPUT'!W573+L574</f>
        <v>2913.4854454099982</v>
      </c>
      <c r="X574" s="35">
        <f t="shared" ref="X574" si="216">SUM(V574/W574)</f>
        <v>8.9619309751951204E-2</v>
      </c>
      <c r="Y574" s="34">
        <f t="shared" ref="Y574" si="217">V574/100</f>
        <v>2.6110455459000015</v>
      </c>
      <c r="Z574" s="28">
        <f t="shared" ref="Z574" si="218">V574*100</f>
        <v>26110.455459000012</v>
      </c>
      <c r="AA574" s="24" t="s">
        <v>53</v>
      </c>
    </row>
    <row r="575" spans="1:27" x14ac:dyDescent="0.2">
      <c r="A575" s="17">
        <v>45477</v>
      </c>
      <c r="B575" s="24" t="s">
        <v>46</v>
      </c>
      <c r="D575" s="22" t="str">
        <f t="shared" si="71"/>
        <v>Thu</v>
      </c>
      <c r="F575" s="24" t="s">
        <v>47</v>
      </c>
      <c r="G575" s="24" t="s">
        <v>48</v>
      </c>
      <c r="H575" s="33">
        <v>18</v>
      </c>
      <c r="I575" s="24" t="s">
        <v>52</v>
      </c>
      <c r="K575" s="7">
        <v>1.5</v>
      </c>
      <c r="L575" s="27">
        <v>5.9</v>
      </c>
      <c r="M575" s="27"/>
      <c r="N575" s="27"/>
      <c r="O575" s="27"/>
      <c r="P575" s="27"/>
      <c r="Q575" s="27"/>
      <c r="R575" s="27">
        <v>1.9</v>
      </c>
      <c r="S575" s="24" t="s">
        <v>53</v>
      </c>
      <c r="T575" s="49" t="str">
        <f t="shared" si="73"/>
        <v>0.00</v>
      </c>
      <c r="U575" s="49">
        <f t="shared" ref="U575" si="219">-$L575+T575</f>
        <v>-5.9</v>
      </c>
      <c r="V575" s="27">
        <f>'DATA INPUT'!V574+U575</f>
        <v>255.20455459000013</v>
      </c>
      <c r="W575" s="27">
        <f>'DATA INPUT'!W574+L575</f>
        <v>2919.3854454099983</v>
      </c>
      <c r="X575" s="35">
        <f t="shared" ref="X575" si="220">SUM(V575/W575)</f>
        <v>8.7417218233805105E-2</v>
      </c>
      <c r="Y575" s="34">
        <f t="shared" ref="Y575" si="221">V575/100</f>
        <v>2.5520455459000013</v>
      </c>
      <c r="Z575" s="28">
        <f t="shared" ref="Z575" si="222">V575*100</f>
        <v>25520.455459000012</v>
      </c>
      <c r="AA575" s="24" t="s">
        <v>53</v>
      </c>
    </row>
    <row r="576" spans="1:27" x14ac:dyDescent="0.2">
      <c r="A576" s="17">
        <v>45479</v>
      </c>
      <c r="B576" s="24" t="s">
        <v>46</v>
      </c>
      <c r="D576" s="22" t="str">
        <f t="shared" si="71"/>
        <v>Sat</v>
      </c>
      <c r="F576" s="24" t="s">
        <v>47</v>
      </c>
      <c r="G576" s="24" t="s">
        <v>48</v>
      </c>
      <c r="H576" s="33">
        <v>18</v>
      </c>
      <c r="I576" s="53" t="s">
        <v>79</v>
      </c>
      <c r="K576" s="7">
        <v>6.5</v>
      </c>
      <c r="L576" s="27">
        <v>2.7</v>
      </c>
      <c r="M576" s="27"/>
      <c r="N576" s="27"/>
      <c r="O576" s="27"/>
      <c r="P576" s="27"/>
      <c r="Q576" s="27"/>
      <c r="R576" s="27">
        <v>1.9</v>
      </c>
      <c r="S576" s="24" t="s">
        <v>50</v>
      </c>
      <c r="T576" s="49">
        <f t="shared" si="73"/>
        <v>5.13</v>
      </c>
      <c r="U576" s="49">
        <f t="shared" ref="U576:U577" si="223">-$L576+T576</f>
        <v>2.4299999999999997</v>
      </c>
      <c r="V576" s="27">
        <f>'DATA INPUT'!V575+U576</f>
        <v>257.63455459000011</v>
      </c>
      <c r="W576" s="27">
        <f>'DATA INPUT'!W575+L576</f>
        <v>2922.0854454099981</v>
      </c>
      <c r="X576" s="35">
        <f t="shared" ref="X576:X577" si="224">SUM(V576/W576)</f>
        <v>8.8168042791045551E-2</v>
      </c>
      <c r="Y576" s="34">
        <f t="shared" ref="Y576:Y577" si="225">V576/100</f>
        <v>2.5763455459000011</v>
      </c>
      <c r="Z576" s="28">
        <f t="shared" ref="Z576:Z577" si="226">V576*100</f>
        <v>25763.455459000012</v>
      </c>
      <c r="AA576" s="24" t="s">
        <v>50</v>
      </c>
    </row>
    <row r="577" spans="1:27" x14ac:dyDescent="0.2">
      <c r="A577" s="17">
        <v>45480</v>
      </c>
      <c r="B577" s="24" t="s">
        <v>46</v>
      </c>
      <c r="D577" s="22" t="str">
        <f t="shared" si="71"/>
        <v>Sun</v>
      </c>
      <c r="F577" s="24" t="s">
        <v>47</v>
      </c>
      <c r="G577" s="24" t="s">
        <v>48</v>
      </c>
      <c r="H577" s="33">
        <v>18</v>
      </c>
      <c r="I577" s="24" t="s">
        <v>66</v>
      </c>
      <c r="K577" s="24" t="s">
        <v>69</v>
      </c>
      <c r="L577" s="27">
        <v>2.2999999999999998</v>
      </c>
      <c r="M577" s="27"/>
      <c r="N577" s="27"/>
      <c r="O577" s="27"/>
      <c r="P577" s="27"/>
      <c r="Q577" s="27"/>
      <c r="R577" s="27">
        <v>1.92</v>
      </c>
      <c r="S577" s="24" t="s">
        <v>53</v>
      </c>
      <c r="T577" s="49" t="str">
        <f t="shared" si="73"/>
        <v>0.00</v>
      </c>
      <c r="U577" s="49">
        <f t="shared" si="223"/>
        <v>-2.2999999999999998</v>
      </c>
      <c r="V577" s="27">
        <f>'DATA INPUT'!V576+U577</f>
        <v>255.3345545900001</v>
      </c>
      <c r="W577" s="27">
        <f>'DATA INPUT'!W576+L577</f>
        <v>2924.3854454099983</v>
      </c>
      <c r="X577" s="35">
        <f t="shared" si="224"/>
        <v>8.7312209473194888E-2</v>
      </c>
      <c r="Y577" s="34">
        <f t="shared" si="225"/>
        <v>2.553345545900001</v>
      </c>
      <c r="Z577" s="28">
        <f t="shared" si="226"/>
        <v>25533.455459000008</v>
      </c>
      <c r="AA577" s="24" t="s">
        <v>53</v>
      </c>
    </row>
    <row r="578" spans="1:27" x14ac:dyDescent="0.2">
      <c r="A578" s="17">
        <v>45484</v>
      </c>
      <c r="B578" s="24" t="s">
        <v>46</v>
      </c>
      <c r="D578" s="22" t="str">
        <f t="shared" si="71"/>
        <v>Thu</v>
      </c>
      <c r="F578" s="24" t="s">
        <v>47</v>
      </c>
      <c r="G578" s="24" t="s">
        <v>48</v>
      </c>
      <c r="H578" s="33">
        <v>19</v>
      </c>
      <c r="I578" s="53" t="s">
        <v>72</v>
      </c>
      <c r="K578" s="7">
        <v>-1.5</v>
      </c>
      <c r="L578" s="27">
        <v>3.1</v>
      </c>
      <c r="M578" s="27"/>
      <c r="N578" s="27"/>
      <c r="O578" s="27"/>
      <c r="P578" s="27"/>
      <c r="Q578" s="27"/>
      <c r="R578" s="27">
        <v>1.9</v>
      </c>
      <c r="S578" s="24" t="s">
        <v>50</v>
      </c>
      <c r="T578" s="49">
        <f t="shared" si="73"/>
        <v>5.89</v>
      </c>
      <c r="U578" s="49">
        <f t="shared" ref="U578" si="227">-$L578+T578</f>
        <v>2.7899999999999996</v>
      </c>
      <c r="V578" s="27">
        <f>'DATA INPUT'!V577+U578</f>
        <v>258.12455459000012</v>
      </c>
      <c r="W578" s="27">
        <f>'DATA INPUT'!W577+L578</f>
        <v>2927.4854454099982</v>
      </c>
      <c r="X578" s="35">
        <f t="shared" ref="X578" si="228">SUM(V578/W578)</f>
        <v>8.8172788354836523E-2</v>
      </c>
      <c r="Y578" s="34">
        <f t="shared" ref="Y578" si="229">V578/100</f>
        <v>2.5812455459000012</v>
      </c>
      <c r="Z578" s="28">
        <f t="shared" ref="Z578" si="230">V578*100</f>
        <v>25812.455459000012</v>
      </c>
      <c r="AA578" s="24" t="s">
        <v>50</v>
      </c>
    </row>
    <row r="579" spans="1:27" x14ac:dyDescent="0.2">
      <c r="A579" s="17">
        <v>45486</v>
      </c>
      <c r="B579" s="24" t="s">
        <v>46</v>
      </c>
      <c r="D579" s="22" t="str">
        <f t="shared" si="71"/>
        <v>Sat</v>
      </c>
      <c r="F579" s="24" t="s">
        <v>47</v>
      </c>
      <c r="G579" s="24" t="s">
        <v>48</v>
      </c>
      <c r="H579" s="33">
        <v>19</v>
      </c>
      <c r="I579" s="53" t="s">
        <v>62</v>
      </c>
      <c r="K579" s="7">
        <v>-5.5</v>
      </c>
      <c r="L579" s="27">
        <v>3.4</v>
      </c>
      <c r="M579" s="27"/>
      <c r="N579" s="27"/>
      <c r="O579" s="27"/>
      <c r="P579" s="27"/>
      <c r="Q579" s="27"/>
      <c r="R579" s="27">
        <v>1.9</v>
      </c>
      <c r="S579" s="24" t="s">
        <v>50</v>
      </c>
      <c r="T579" s="49">
        <f t="shared" si="73"/>
        <v>6.46</v>
      </c>
      <c r="U579" s="49">
        <f t="shared" ref="U579" si="231">-$L579+T579</f>
        <v>3.06</v>
      </c>
      <c r="V579" s="27">
        <f>'DATA INPUT'!V578+U579</f>
        <v>261.18455459000012</v>
      </c>
      <c r="W579" s="27">
        <f>'DATA INPUT'!W578+L579</f>
        <v>2930.8854454099983</v>
      </c>
      <c r="X579" s="35">
        <f t="shared" ref="X579" si="232">SUM(V579/W579)</f>
        <v>8.9114555807370807E-2</v>
      </c>
      <c r="Y579" s="34">
        <f t="shared" ref="Y579" si="233">V579/100</f>
        <v>2.6118455459000014</v>
      </c>
      <c r="Z579" s="28">
        <f t="shared" ref="Z579" si="234">V579*100</f>
        <v>26118.455459000012</v>
      </c>
      <c r="AA579" s="24" t="s">
        <v>50</v>
      </c>
    </row>
    <row r="580" spans="1:27" x14ac:dyDescent="0.2">
      <c r="A580" s="17">
        <v>45486</v>
      </c>
      <c r="B580" s="24" t="s">
        <v>46</v>
      </c>
      <c r="D580" s="22" t="str">
        <f t="shared" ref="D580:D643" si="235">TEXT(A580,"ddd")</f>
        <v>Sat</v>
      </c>
      <c r="F580" s="24" t="s">
        <v>47</v>
      </c>
      <c r="G580" s="24" t="s">
        <v>48</v>
      </c>
      <c r="H580" s="33">
        <v>19</v>
      </c>
      <c r="I580" s="24" t="s">
        <v>55</v>
      </c>
      <c r="K580" s="7">
        <v>-6.5</v>
      </c>
      <c r="L580" s="27">
        <v>2.2000000000000002</v>
      </c>
      <c r="M580" s="27"/>
      <c r="N580" s="27"/>
      <c r="O580" s="27"/>
      <c r="P580" s="27"/>
      <c r="Q580" s="27"/>
      <c r="R580" s="27">
        <v>1.93</v>
      </c>
      <c r="S580" s="24" t="s">
        <v>53</v>
      </c>
      <c r="T580" s="49" t="str">
        <f t="shared" si="73"/>
        <v>0.00</v>
      </c>
      <c r="U580" s="49">
        <f t="shared" ref="U580" si="236">-$L580+T580</f>
        <v>-2.2000000000000002</v>
      </c>
      <c r="V580" s="27">
        <f>'DATA INPUT'!V579+U580</f>
        <v>258.98455459000013</v>
      </c>
      <c r="W580" s="27">
        <f>'DATA INPUT'!W579+L580</f>
        <v>2933.0854454099981</v>
      </c>
      <c r="X580" s="35">
        <f t="shared" ref="X580" si="237">SUM(V580/W580)</f>
        <v>8.8297650856127119E-2</v>
      </c>
      <c r="Y580" s="34">
        <f t="shared" ref="Y580" si="238">V580/100</f>
        <v>2.5898455459000012</v>
      </c>
      <c r="Z580" s="28">
        <f t="shared" ref="Z580" si="239">V580*100</f>
        <v>25898.455459000012</v>
      </c>
      <c r="AA580" s="24" t="s">
        <v>53</v>
      </c>
    </row>
    <row r="581" spans="1:27" x14ac:dyDescent="0.2">
      <c r="A581" s="17">
        <v>45487</v>
      </c>
      <c r="B581" s="24" t="s">
        <v>46</v>
      </c>
      <c r="D581" s="22" t="str">
        <f t="shared" si="235"/>
        <v>Sun</v>
      </c>
      <c r="F581" s="24" t="s">
        <v>47</v>
      </c>
      <c r="G581" s="24" t="s">
        <v>48</v>
      </c>
      <c r="H581" s="33">
        <v>19</v>
      </c>
      <c r="I581" s="24" t="s">
        <v>56</v>
      </c>
      <c r="K581" s="7">
        <v>9.5</v>
      </c>
      <c r="L581" s="27">
        <v>2.4</v>
      </c>
      <c r="M581" s="27"/>
      <c r="N581" s="27"/>
      <c r="O581" s="27"/>
      <c r="P581" s="27"/>
      <c r="Q581" s="27"/>
      <c r="R581" s="27">
        <v>1.9</v>
      </c>
      <c r="S581" s="24" t="s">
        <v>53</v>
      </c>
      <c r="T581" s="49" t="str">
        <f t="shared" si="73"/>
        <v>0.00</v>
      </c>
      <c r="U581" s="49">
        <f t="shared" ref="U581" si="240">-$L581+T581</f>
        <v>-2.4</v>
      </c>
      <c r="V581" s="27">
        <f>'DATA INPUT'!V580+U581</f>
        <v>256.58455459000015</v>
      </c>
      <c r="W581" s="27">
        <f>'DATA INPUT'!W580+L581</f>
        <v>2935.4854454099982</v>
      </c>
      <c r="X581" s="35">
        <f t="shared" ref="X581" si="241">SUM(V581/W581)</f>
        <v>8.7407878308919051E-2</v>
      </c>
      <c r="Y581" s="34">
        <f t="shared" ref="Y581" si="242">V581/100</f>
        <v>2.5658455459000016</v>
      </c>
      <c r="Z581" s="28">
        <f t="shared" ref="Z581" si="243">V581*100</f>
        <v>25658.455459000015</v>
      </c>
      <c r="AA581" s="24" t="s">
        <v>53</v>
      </c>
    </row>
    <row r="582" spans="1:27" x14ac:dyDescent="0.2">
      <c r="A582" s="17">
        <v>45492</v>
      </c>
      <c r="B582" s="24" t="s">
        <v>46</v>
      </c>
      <c r="D582" s="22" t="str">
        <f t="shared" si="235"/>
        <v>Fri</v>
      </c>
      <c r="F582" s="24" t="s">
        <v>47</v>
      </c>
      <c r="G582" s="24" t="s">
        <v>48</v>
      </c>
      <c r="H582" s="33">
        <v>20</v>
      </c>
      <c r="I582" s="53" t="s">
        <v>66</v>
      </c>
      <c r="K582" s="7">
        <v>1.5</v>
      </c>
      <c r="L582" s="27">
        <v>3.7</v>
      </c>
      <c r="M582" s="27"/>
      <c r="N582" s="27"/>
      <c r="O582" s="27"/>
      <c r="P582" s="27"/>
      <c r="Q582" s="27"/>
      <c r="R582" s="27">
        <v>1.9</v>
      </c>
      <c r="S582" s="24" t="s">
        <v>50</v>
      </c>
      <c r="T582" s="49">
        <f t="shared" si="73"/>
        <v>7.03</v>
      </c>
      <c r="U582" s="49">
        <f t="shared" ref="U582" si="244">-$L582+T582</f>
        <v>3.33</v>
      </c>
      <c r="V582" s="27">
        <f>'DATA INPUT'!V581+U582</f>
        <v>259.91455459000014</v>
      </c>
      <c r="W582" s="27">
        <f>'DATA INPUT'!W581+L582</f>
        <v>2939.185445409998</v>
      </c>
      <c r="X582" s="35">
        <f t="shared" ref="X582" si="245">SUM(V582/W582)</f>
        <v>8.843081167127366E-2</v>
      </c>
      <c r="Y582" s="34">
        <f t="shared" ref="Y582" si="246">V582/100</f>
        <v>2.5991455459000012</v>
      </c>
      <c r="Z582" s="28">
        <f t="shared" ref="Z582" si="247">V582*100</f>
        <v>25991.455459000015</v>
      </c>
      <c r="AA582" s="24" t="s">
        <v>50</v>
      </c>
    </row>
    <row r="583" spans="1:27" x14ac:dyDescent="0.2">
      <c r="A583" s="17">
        <v>45493</v>
      </c>
      <c r="B583" s="24" t="s">
        <v>46</v>
      </c>
      <c r="D583" s="22" t="str">
        <f t="shared" si="235"/>
        <v>Sat</v>
      </c>
      <c r="F583" s="24" t="s">
        <v>47</v>
      </c>
      <c r="G583" s="24" t="s">
        <v>48</v>
      </c>
      <c r="H583" s="33">
        <v>20</v>
      </c>
      <c r="I583" s="24" t="s">
        <v>56</v>
      </c>
      <c r="K583" s="7">
        <v>4.5</v>
      </c>
      <c r="L583" s="27">
        <v>3.9</v>
      </c>
      <c r="M583" s="27"/>
      <c r="N583" s="27"/>
      <c r="O583" s="27"/>
      <c r="P583" s="27"/>
      <c r="Q583" s="27"/>
      <c r="R583" s="27">
        <v>1.87</v>
      </c>
      <c r="S583" s="24" t="s">
        <v>53</v>
      </c>
      <c r="T583" s="49" t="str">
        <f t="shared" si="73"/>
        <v>0.00</v>
      </c>
      <c r="U583" s="49">
        <f t="shared" ref="U583" si="248">-$L583+T583</f>
        <v>-3.9</v>
      </c>
      <c r="V583" s="27">
        <f>'DATA INPUT'!V582+U583</f>
        <v>256.01455459000016</v>
      </c>
      <c r="W583" s="27">
        <f>'DATA INPUT'!W582+L583</f>
        <v>2943.0854454099981</v>
      </c>
      <c r="X583" s="35">
        <f t="shared" ref="X583" si="249">SUM(V583/W583)</f>
        <v>8.6988488556891036E-2</v>
      </c>
      <c r="Y583" s="34">
        <f t="shared" ref="Y583" si="250">V583/100</f>
        <v>2.5601455459000015</v>
      </c>
      <c r="Z583" s="28">
        <f t="shared" ref="Z583" si="251">V583*100</f>
        <v>25601.455459000015</v>
      </c>
      <c r="AA583" s="24" t="s">
        <v>53</v>
      </c>
    </row>
    <row r="584" spans="1:27" x14ac:dyDescent="0.2">
      <c r="A584" s="17">
        <v>45494</v>
      </c>
      <c r="B584" s="24" t="s">
        <v>46</v>
      </c>
      <c r="D584" s="22" t="str">
        <f t="shared" si="235"/>
        <v>Sun</v>
      </c>
      <c r="F584" s="24" t="s">
        <v>47</v>
      </c>
      <c r="G584" s="24" t="s">
        <v>48</v>
      </c>
      <c r="H584" s="33">
        <v>20</v>
      </c>
      <c r="I584" s="24" t="s">
        <v>77</v>
      </c>
      <c r="K584" s="7">
        <v>9.5</v>
      </c>
      <c r="L584" s="27">
        <v>3.2</v>
      </c>
      <c r="M584" s="27"/>
      <c r="N584" s="27"/>
      <c r="O584" s="27"/>
      <c r="P584" s="27"/>
      <c r="Q584" s="27"/>
      <c r="R584" s="27">
        <v>1.9</v>
      </c>
      <c r="S584" s="24" t="s">
        <v>53</v>
      </c>
      <c r="T584" s="49" t="str">
        <f t="shared" si="73"/>
        <v>0.00</v>
      </c>
      <c r="U584" s="49">
        <f t="shared" ref="U584:U585" si="252">-$L584+T584</f>
        <v>-3.2</v>
      </c>
      <c r="V584" s="27">
        <f>'DATA INPUT'!V583+U584</f>
        <v>252.81455459000017</v>
      </c>
      <c r="W584" s="27">
        <f>'DATA INPUT'!W583+L584</f>
        <v>2946.2854454099979</v>
      </c>
      <c r="X584" s="35">
        <f t="shared" ref="X584:X585" si="253">SUM(V584/W584)</f>
        <v>8.5807895831633896E-2</v>
      </c>
      <c r="Y584" s="34">
        <f t="shared" ref="Y584:Y585" si="254">V584/100</f>
        <v>2.5281455459000015</v>
      </c>
      <c r="Z584" s="28">
        <f t="shared" ref="Z584:Z585" si="255">V584*100</f>
        <v>25281.455459000019</v>
      </c>
      <c r="AA584" s="24" t="s">
        <v>53</v>
      </c>
    </row>
    <row r="585" spans="1:27" x14ac:dyDescent="0.2">
      <c r="A585" s="17">
        <v>45494</v>
      </c>
      <c r="B585" s="24" t="s">
        <v>46</v>
      </c>
      <c r="D585" s="22" t="str">
        <f t="shared" si="235"/>
        <v>Sun</v>
      </c>
      <c r="F585" s="24" t="s">
        <v>47</v>
      </c>
      <c r="G585" s="24" t="s">
        <v>48</v>
      </c>
      <c r="H585" s="33">
        <v>20</v>
      </c>
      <c r="I585" s="53" t="s">
        <v>58</v>
      </c>
      <c r="K585" s="7">
        <v>-1.5</v>
      </c>
      <c r="L585" s="27">
        <v>2.4</v>
      </c>
      <c r="M585" s="27"/>
      <c r="N585" s="27"/>
      <c r="O585" s="27"/>
      <c r="P585" s="27"/>
      <c r="Q585" s="27"/>
      <c r="R585" s="27">
        <v>1.95</v>
      </c>
      <c r="S585" s="24" t="s">
        <v>50</v>
      </c>
      <c r="T585" s="49">
        <f t="shared" ref="T585:T667" si="256">IF(($AA585="W"),ROUND(($L585*$R585),2),"0.00")</f>
        <v>4.68</v>
      </c>
      <c r="U585" s="49">
        <f t="shared" si="252"/>
        <v>2.2799999999999998</v>
      </c>
      <c r="V585" s="27">
        <f>'DATA INPUT'!V584+U585</f>
        <v>255.09455459000017</v>
      </c>
      <c r="W585" s="27">
        <f>'DATA INPUT'!W584+L585</f>
        <v>2948.685445409998</v>
      </c>
      <c r="X585" s="35">
        <f t="shared" si="253"/>
        <v>8.6511280810602276E-2</v>
      </c>
      <c r="Y585" s="34">
        <f t="shared" si="254"/>
        <v>2.5509455459000017</v>
      </c>
      <c r="Z585" s="28">
        <f t="shared" si="255"/>
        <v>25509.455459000019</v>
      </c>
      <c r="AA585" s="24" t="s">
        <v>50</v>
      </c>
    </row>
    <row r="586" spans="1:27" x14ac:dyDescent="0.2">
      <c r="A586" s="17">
        <v>45500</v>
      </c>
      <c r="B586" s="24" t="s">
        <v>46</v>
      </c>
      <c r="D586" s="22" t="str">
        <f t="shared" si="235"/>
        <v>Sat</v>
      </c>
      <c r="F586" s="24" t="s">
        <v>47</v>
      </c>
      <c r="G586" s="24" t="s">
        <v>48</v>
      </c>
      <c r="H586" s="33">
        <v>21</v>
      </c>
      <c r="I586" s="24" t="s">
        <v>63</v>
      </c>
      <c r="K586" s="7">
        <v>1.5</v>
      </c>
      <c r="L586" s="27">
        <v>4.5</v>
      </c>
      <c r="M586" s="27"/>
      <c r="N586" s="27"/>
      <c r="O586" s="27"/>
      <c r="P586" s="27"/>
      <c r="Q586" s="27"/>
      <c r="R586" s="27">
        <v>1.93</v>
      </c>
      <c r="S586" s="24" t="s">
        <v>53</v>
      </c>
      <c r="T586" s="49" t="str">
        <f t="shared" si="256"/>
        <v>0.00</v>
      </c>
      <c r="U586" s="49">
        <f t="shared" ref="U586" si="257">-$L586+T586</f>
        <v>-4.5</v>
      </c>
      <c r="V586" s="27">
        <f>'DATA INPUT'!V585+U586</f>
        <v>250.59455459000017</v>
      </c>
      <c r="W586" s="27">
        <f>'DATA INPUT'!W585+L586</f>
        <v>2953.185445409998</v>
      </c>
      <c r="X586" s="35">
        <f t="shared" ref="X586" si="258">SUM(V586/W586)</f>
        <v>8.4855678460520625E-2</v>
      </c>
      <c r="Y586" s="34">
        <f t="shared" ref="Y586" si="259">V586/100</f>
        <v>2.5059455459000017</v>
      </c>
      <c r="Z586" s="28">
        <f t="shared" ref="Z586" si="260">V586*100</f>
        <v>25059.455459000019</v>
      </c>
      <c r="AA586" s="24" t="s">
        <v>53</v>
      </c>
    </row>
    <row r="587" spans="1:27" x14ac:dyDescent="0.2">
      <c r="A587" s="17">
        <v>45500</v>
      </c>
      <c r="B587" s="24" t="s">
        <v>46</v>
      </c>
      <c r="D587" s="22" t="str">
        <f t="shared" si="235"/>
        <v>Sat</v>
      </c>
      <c r="F587" s="24" t="s">
        <v>47</v>
      </c>
      <c r="G587" s="24" t="s">
        <v>48</v>
      </c>
      <c r="H587" s="33">
        <v>21</v>
      </c>
      <c r="I587" s="53" t="s">
        <v>51</v>
      </c>
      <c r="K587" s="7">
        <v>6.5</v>
      </c>
      <c r="L587" s="27">
        <v>3.1</v>
      </c>
      <c r="M587" s="27"/>
      <c r="N587" s="27"/>
      <c r="O587" s="27"/>
      <c r="P587" s="27"/>
      <c r="Q587" s="27"/>
      <c r="R587" s="27">
        <v>1.9</v>
      </c>
      <c r="S587" s="24" t="s">
        <v>50</v>
      </c>
      <c r="T587" s="49">
        <f t="shared" si="256"/>
        <v>5.89</v>
      </c>
      <c r="U587" s="49">
        <f t="shared" ref="U587:U589" si="261">-$L587+T587</f>
        <v>2.7899999999999996</v>
      </c>
      <c r="V587" s="27">
        <f>'DATA INPUT'!V586+U587</f>
        <v>253.38455459000016</v>
      </c>
      <c r="W587" s="27">
        <f>'DATA INPUT'!W586+L587</f>
        <v>2956.2854454099979</v>
      </c>
      <c r="X587" s="35">
        <f t="shared" ref="X587:X589" si="262">SUM(V587/W587)</f>
        <v>8.571044957225335E-2</v>
      </c>
      <c r="Y587" s="34">
        <f t="shared" ref="Y587:Y589" si="263">V587/100</f>
        <v>2.5338455459000016</v>
      </c>
      <c r="Z587" s="28">
        <f t="shared" ref="Z587:Z589" si="264">V587*100</f>
        <v>25338.455459000015</v>
      </c>
      <c r="AA587" s="24" t="s">
        <v>50</v>
      </c>
    </row>
    <row r="588" spans="1:27" x14ac:dyDescent="0.2">
      <c r="A588" s="17">
        <v>45501</v>
      </c>
      <c r="B588" s="24" t="s">
        <v>46</v>
      </c>
      <c r="D588" s="22" t="str">
        <f t="shared" si="235"/>
        <v>Sun</v>
      </c>
      <c r="F588" s="24" t="s">
        <v>47</v>
      </c>
      <c r="G588" s="24" t="s">
        <v>48</v>
      </c>
      <c r="H588" s="33">
        <v>21</v>
      </c>
      <c r="I588" s="24" t="s">
        <v>72</v>
      </c>
      <c r="K588" s="7">
        <v>-5.5</v>
      </c>
      <c r="L588" s="27">
        <v>5.4</v>
      </c>
      <c r="M588" s="27"/>
      <c r="N588" s="27"/>
      <c r="O588" s="27"/>
      <c r="P588" s="27"/>
      <c r="Q588" s="27"/>
      <c r="R588" s="27">
        <v>1.9</v>
      </c>
      <c r="S588" s="24" t="s">
        <v>53</v>
      </c>
      <c r="T588" s="7" t="str">
        <f t="shared" si="256"/>
        <v>0.00</v>
      </c>
      <c r="U588" s="49">
        <f t="shared" si="261"/>
        <v>-5.4</v>
      </c>
      <c r="V588" s="27">
        <f>'DATA INPUT'!V587+U588</f>
        <v>247.98455459000016</v>
      </c>
      <c r="W588" s="27">
        <f>'DATA INPUT'!W587+L588</f>
        <v>2961.685445409998</v>
      </c>
      <c r="X588" s="35">
        <f t="shared" si="262"/>
        <v>8.3730888766166953E-2</v>
      </c>
      <c r="Y588" s="34">
        <f t="shared" si="263"/>
        <v>2.4798455459000017</v>
      </c>
      <c r="Z588" s="28">
        <f t="shared" si="264"/>
        <v>24798.455459000015</v>
      </c>
      <c r="AA588" s="24" t="s">
        <v>53</v>
      </c>
    </row>
    <row r="589" spans="1:27" x14ac:dyDescent="0.2">
      <c r="A589" s="17">
        <v>45501</v>
      </c>
      <c r="B589" s="24" t="s">
        <v>46</v>
      </c>
      <c r="D589" s="22" t="str">
        <f t="shared" si="235"/>
        <v>Sun</v>
      </c>
      <c r="F589" s="24" t="s">
        <v>47</v>
      </c>
      <c r="G589" s="24" t="s">
        <v>48</v>
      </c>
      <c r="H589" s="33">
        <v>21</v>
      </c>
      <c r="I589" s="53" t="s">
        <v>66</v>
      </c>
      <c r="K589" s="7">
        <v>-3.5</v>
      </c>
      <c r="L589" s="27">
        <v>3.8</v>
      </c>
      <c r="M589" s="27"/>
      <c r="N589" s="27"/>
      <c r="O589" s="27"/>
      <c r="P589" s="27"/>
      <c r="Q589" s="27"/>
      <c r="R589" s="27">
        <v>1.9</v>
      </c>
      <c r="S589" s="24" t="s">
        <v>50</v>
      </c>
      <c r="T589" s="7">
        <f t="shared" si="256"/>
        <v>7.22</v>
      </c>
      <c r="U589" s="7">
        <f t="shared" si="261"/>
        <v>3.42</v>
      </c>
      <c r="V589" s="27">
        <f>'DATA INPUT'!V588+U589</f>
        <v>251.40455459000015</v>
      </c>
      <c r="W589" s="27">
        <f>'DATA INPUT'!W588+L589</f>
        <v>2965.4854454099982</v>
      </c>
      <c r="X589" s="35">
        <f t="shared" si="262"/>
        <v>8.4776863423533605E-2</v>
      </c>
      <c r="Y589" s="34">
        <f t="shared" si="263"/>
        <v>2.5140455459000015</v>
      </c>
      <c r="Z589" s="28">
        <f t="shared" si="264"/>
        <v>25140.455459000015</v>
      </c>
      <c r="AA589" s="24" t="s">
        <v>50</v>
      </c>
    </row>
    <row r="590" spans="1:27" x14ac:dyDescent="0.2">
      <c r="A590" s="57">
        <v>45507</v>
      </c>
      <c r="B590" s="24" t="s">
        <v>46</v>
      </c>
      <c r="D590" s="22" t="str">
        <f t="shared" si="235"/>
        <v>Sat</v>
      </c>
      <c r="F590" s="24" t="s">
        <v>47</v>
      </c>
      <c r="G590" s="24" t="s">
        <v>48</v>
      </c>
      <c r="H590" s="33">
        <v>22</v>
      </c>
      <c r="I590" s="53" t="s">
        <v>62</v>
      </c>
      <c r="K590" s="7">
        <v>6.5</v>
      </c>
      <c r="L590" s="27">
        <v>2.2999999999999998</v>
      </c>
      <c r="M590" s="27"/>
      <c r="N590" s="27"/>
      <c r="O590" s="27"/>
      <c r="P590" s="27"/>
      <c r="Q590" s="27"/>
      <c r="R590" s="27">
        <v>1.87</v>
      </c>
      <c r="S590" s="24" t="s">
        <v>50</v>
      </c>
      <c r="T590" s="49">
        <f t="shared" si="256"/>
        <v>4.3</v>
      </c>
      <c r="U590" s="49">
        <f t="shared" ref="U590" si="265">-$L590+T590</f>
        <v>2</v>
      </c>
      <c r="V590" s="27">
        <f>'DATA INPUT'!V589+U590</f>
        <v>253.40455459000015</v>
      </c>
      <c r="W590" s="27">
        <f>'DATA INPUT'!W589+L590</f>
        <v>2967.7854454099984</v>
      </c>
      <c r="X590" s="35">
        <f t="shared" ref="X590" si="266">SUM(V590/W590)</f>
        <v>8.5385065481036623E-2</v>
      </c>
      <c r="Y590" s="34">
        <f t="shared" ref="Y590" si="267">V590/100</f>
        <v>2.5340455459000015</v>
      </c>
      <c r="Z590" s="28">
        <f t="shared" ref="Z590" si="268">V590*100</f>
        <v>25340.455459000015</v>
      </c>
      <c r="AA590" s="24" t="s">
        <v>50</v>
      </c>
    </row>
    <row r="591" spans="1:27" x14ac:dyDescent="0.2">
      <c r="A591" s="57">
        <v>45508</v>
      </c>
      <c r="B591" s="24" t="s">
        <v>46</v>
      </c>
      <c r="D591" s="22" t="str">
        <f t="shared" si="235"/>
        <v>Sun</v>
      </c>
      <c r="F591" s="24" t="s">
        <v>47</v>
      </c>
      <c r="G591" s="24" t="s">
        <v>48</v>
      </c>
      <c r="H591" s="33">
        <v>22</v>
      </c>
      <c r="I591" s="53" t="s">
        <v>66</v>
      </c>
      <c r="K591" s="7">
        <v>8.5</v>
      </c>
      <c r="L591" s="27">
        <v>4.5</v>
      </c>
      <c r="M591" s="27"/>
      <c r="N591" s="27"/>
      <c r="O591" s="27"/>
      <c r="P591" s="27"/>
      <c r="Q591" s="27"/>
      <c r="R591" s="27">
        <v>1.9</v>
      </c>
      <c r="S591" s="24" t="s">
        <v>50</v>
      </c>
      <c r="T591" s="49">
        <f t="shared" si="256"/>
        <v>8.5500000000000007</v>
      </c>
      <c r="U591" s="49">
        <f t="shared" ref="U591" si="269">-$L591+T591</f>
        <v>4.0500000000000007</v>
      </c>
      <c r="V591" s="27">
        <f>'DATA INPUT'!V590+U591</f>
        <v>257.45455459000016</v>
      </c>
      <c r="W591" s="27">
        <f>'DATA INPUT'!W590+L591</f>
        <v>2972.2854454099984</v>
      </c>
      <c r="X591" s="35">
        <f t="shared" ref="X591" si="270">SUM(V591/W591)</f>
        <v>8.661838148404577E-2</v>
      </c>
      <c r="Y591" s="34">
        <f t="shared" ref="Y591" si="271">V591/100</f>
        <v>2.5745455459000017</v>
      </c>
      <c r="Z591" s="28">
        <f t="shared" ref="Z591" si="272">V591*100</f>
        <v>25745.455459000015</v>
      </c>
      <c r="AA591" s="24" t="s">
        <v>50</v>
      </c>
    </row>
    <row r="592" spans="1:27" x14ac:dyDescent="0.2">
      <c r="A592" s="57">
        <v>45513</v>
      </c>
      <c r="B592" s="24" t="s">
        <v>46</v>
      </c>
      <c r="D592" s="22" t="str">
        <f t="shared" si="235"/>
        <v>Fri</v>
      </c>
      <c r="F592" s="24" t="s">
        <v>47</v>
      </c>
      <c r="G592" s="24" t="s">
        <v>48</v>
      </c>
      <c r="H592" s="33">
        <v>23</v>
      </c>
      <c r="I592" s="53" t="s">
        <v>63</v>
      </c>
      <c r="K592" s="7">
        <v>3.5</v>
      </c>
      <c r="L592" s="27">
        <v>6.7</v>
      </c>
      <c r="M592" s="27"/>
      <c r="N592" s="27"/>
      <c r="O592" s="27"/>
      <c r="P592" s="27"/>
      <c r="Q592" s="27"/>
      <c r="R592" s="27">
        <v>1.95</v>
      </c>
      <c r="S592" s="24" t="s">
        <v>50</v>
      </c>
      <c r="T592" s="49">
        <f t="shared" si="256"/>
        <v>13.07</v>
      </c>
      <c r="U592" s="49">
        <f t="shared" ref="U592" si="273">-$L592+T592</f>
        <v>6.37</v>
      </c>
      <c r="V592" s="27">
        <f>'DATA INPUT'!V591+U592</f>
        <v>263.82455459000016</v>
      </c>
      <c r="W592" s="27">
        <f>'DATA INPUT'!W591+L592</f>
        <v>2978.9854454099982</v>
      </c>
      <c r="X592" s="35">
        <f t="shared" ref="X592" si="274">SUM(V592/W592)</f>
        <v>8.8561881024460651E-2</v>
      </c>
      <c r="Y592" s="34">
        <f t="shared" ref="Y592" si="275">V592/100</f>
        <v>2.6382455459000016</v>
      </c>
      <c r="Z592" s="28">
        <f t="shared" ref="Z592" si="276">V592*100</f>
        <v>26382.455459000015</v>
      </c>
      <c r="AA592" s="24" t="s">
        <v>50</v>
      </c>
    </row>
    <row r="593" spans="1:27" x14ac:dyDescent="0.2">
      <c r="A593" s="57">
        <v>45514</v>
      </c>
      <c r="B593" s="24" t="s">
        <v>46</v>
      </c>
      <c r="D593" s="22" t="str">
        <f t="shared" si="235"/>
        <v>Sat</v>
      </c>
      <c r="F593" s="24" t="s">
        <v>47</v>
      </c>
      <c r="G593" s="24" t="s">
        <v>48</v>
      </c>
      <c r="H593" s="33">
        <v>23</v>
      </c>
      <c r="I593" s="24" t="s">
        <v>66</v>
      </c>
      <c r="K593" s="7">
        <v>3.5</v>
      </c>
      <c r="L593" s="27">
        <v>5.7</v>
      </c>
      <c r="M593" s="27"/>
      <c r="N593" s="27"/>
      <c r="O593" s="27"/>
      <c r="P593" s="27"/>
      <c r="Q593" s="27"/>
      <c r="R593" s="27">
        <v>1.95</v>
      </c>
      <c r="S593" s="24" t="s">
        <v>53</v>
      </c>
      <c r="T593" s="49" t="str">
        <f t="shared" si="256"/>
        <v>0.00</v>
      </c>
      <c r="U593" s="49">
        <f t="shared" ref="U593:U595" si="277">-$L593+T593</f>
        <v>-5.7</v>
      </c>
      <c r="V593" s="27">
        <f>'DATA INPUT'!V592+U593</f>
        <v>258.12455459000017</v>
      </c>
      <c r="W593" s="27">
        <f>'DATA INPUT'!W592+L593</f>
        <v>2984.685445409998</v>
      </c>
      <c r="X593" s="35">
        <f t="shared" ref="X593:X595" si="278">SUM(V593/W593)</f>
        <v>8.6483001077033869E-2</v>
      </c>
      <c r="Y593" s="34">
        <f t="shared" ref="Y593:Y595" si="279">V593/100</f>
        <v>2.5812455459000017</v>
      </c>
      <c r="Z593" s="28">
        <f t="shared" ref="Z593:Z595" si="280">V593*100</f>
        <v>25812.455459000019</v>
      </c>
      <c r="AA593" s="24" t="s">
        <v>53</v>
      </c>
    </row>
    <row r="594" spans="1:27" x14ac:dyDescent="0.2">
      <c r="A594" s="57">
        <v>45514</v>
      </c>
      <c r="B594" s="24" t="s">
        <v>46</v>
      </c>
      <c r="D594" s="22" t="str">
        <f t="shared" si="235"/>
        <v>Sat</v>
      </c>
      <c r="F594" s="24" t="s">
        <v>47</v>
      </c>
      <c r="G594" s="24" t="s">
        <v>48</v>
      </c>
      <c r="H594" s="33">
        <v>23</v>
      </c>
      <c r="I594" s="53" t="s">
        <v>55</v>
      </c>
      <c r="K594" s="7">
        <v>7.5</v>
      </c>
      <c r="L594" s="27">
        <v>2.2999999999999998</v>
      </c>
      <c r="M594" s="27"/>
      <c r="N594" s="27"/>
      <c r="O594" s="27"/>
      <c r="P594" s="27"/>
      <c r="Q594" s="27"/>
      <c r="R594" s="27">
        <v>1.95</v>
      </c>
      <c r="S594" s="24" t="s">
        <v>50</v>
      </c>
      <c r="T594" s="49">
        <f t="shared" si="256"/>
        <v>4.49</v>
      </c>
      <c r="U594" s="49">
        <f t="shared" si="277"/>
        <v>2.1900000000000004</v>
      </c>
      <c r="V594" s="27">
        <f>'DATA INPUT'!V593+U594</f>
        <v>260.31455459000017</v>
      </c>
      <c r="W594" s="27">
        <f>'DATA INPUT'!W593+L594</f>
        <v>2986.9854454099982</v>
      </c>
      <c r="X594" s="35">
        <f t="shared" si="278"/>
        <v>8.7149589225490515E-2</v>
      </c>
      <c r="Y594" s="34">
        <f t="shared" si="279"/>
        <v>2.6031455459000017</v>
      </c>
      <c r="Z594" s="28">
        <f t="shared" si="280"/>
        <v>26031.455459000019</v>
      </c>
      <c r="AA594" s="24" t="s">
        <v>50</v>
      </c>
    </row>
    <row r="595" spans="1:27" x14ac:dyDescent="0.2">
      <c r="A595" s="57">
        <v>45515</v>
      </c>
      <c r="B595" s="24" t="s">
        <v>46</v>
      </c>
      <c r="D595" s="22" t="str">
        <f t="shared" si="235"/>
        <v>Sun</v>
      </c>
      <c r="F595" s="24" t="s">
        <v>47</v>
      </c>
      <c r="G595" s="24" t="s">
        <v>48</v>
      </c>
      <c r="H595" s="33">
        <v>23</v>
      </c>
      <c r="I595" s="53" t="s">
        <v>61</v>
      </c>
      <c r="K595" s="7">
        <v>8.5</v>
      </c>
      <c r="L595" s="27">
        <v>3.8</v>
      </c>
      <c r="M595" s="27"/>
      <c r="N595" s="27"/>
      <c r="O595" s="27"/>
      <c r="P595" s="27"/>
      <c r="Q595" s="27"/>
      <c r="R595" s="27">
        <v>1.9</v>
      </c>
      <c r="S595" s="24" t="s">
        <v>50</v>
      </c>
      <c r="T595" s="49">
        <f t="shared" si="256"/>
        <v>7.22</v>
      </c>
      <c r="U595" s="49">
        <f t="shared" si="277"/>
        <v>3.42</v>
      </c>
      <c r="V595" s="27">
        <f>'DATA INPUT'!V594+U595</f>
        <v>263.73455459000019</v>
      </c>
      <c r="W595" s="27">
        <f>'DATA INPUT'!W594+L595</f>
        <v>2990.7854454099984</v>
      </c>
      <c r="X595" s="35">
        <f t="shared" si="278"/>
        <v>8.8182371956757183E-2</v>
      </c>
      <c r="Y595" s="34">
        <f t="shared" si="279"/>
        <v>2.6373455459000019</v>
      </c>
      <c r="Z595" s="28">
        <f t="shared" si="280"/>
        <v>26373.455459000019</v>
      </c>
      <c r="AA595" s="24" t="s">
        <v>50</v>
      </c>
    </row>
    <row r="596" spans="1:27" x14ac:dyDescent="0.2">
      <c r="A596" s="57">
        <v>45519</v>
      </c>
      <c r="B596" s="24" t="s">
        <v>46</v>
      </c>
      <c r="D596" s="22" t="str">
        <f t="shared" si="235"/>
        <v>Thu</v>
      </c>
      <c r="F596" s="24" t="s">
        <v>47</v>
      </c>
      <c r="G596" s="24" t="s">
        <v>48</v>
      </c>
      <c r="H596" s="33">
        <v>24</v>
      </c>
      <c r="I596" s="53" t="s">
        <v>65</v>
      </c>
      <c r="K596" s="7">
        <v>5.5</v>
      </c>
      <c r="L596" s="27">
        <v>4.8</v>
      </c>
      <c r="M596" s="27"/>
      <c r="N596" s="27"/>
      <c r="O596" s="27"/>
      <c r="P596" s="27"/>
      <c r="Q596" s="27"/>
      <c r="R596" s="27">
        <v>1.96</v>
      </c>
      <c r="S596" s="24" t="s">
        <v>50</v>
      </c>
      <c r="T596" s="49">
        <f t="shared" si="256"/>
        <v>9.41</v>
      </c>
      <c r="U596" s="49">
        <f t="shared" ref="U596" si="281">-$L596+T596</f>
        <v>4.6100000000000003</v>
      </c>
      <c r="V596" s="27">
        <f>'DATA INPUT'!V595+U596</f>
        <v>268.3445545900002</v>
      </c>
      <c r="W596" s="27">
        <f>'DATA INPUT'!W595+L596</f>
        <v>2995.5854454099986</v>
      </c>
      <c r="X596" s="35">
        <f t="shared" ref="X596" si="282">SUM(V596/W596)</f>
        <v>8.958000346849479E-2</v>
      </c>
      <c r="Y596" s="34">
        <f t="shared" ref="Y596" si="283">V596/100</f>
        <v>2.6834455459000019</v>
      </c>
      <c r="Z596" s="28">
        <f t="shared" ref="Z596" si="284">V596*100</f>
        <v>26834.455459000019</v>
      </c>
      <c r="AA596" s="24" t="s">
        <v>50</v>
      </c>
    </row>
    <row r="597" spans="1:27" x14ac:dyDescent="0.2">
      <c r="A597" s="57">
        <v>45521</v>
      </c>
      <c r="B597" s="24" t="s">
        <v>46</v>
      </c>
      <c r="D597" s="22" t="str">
        <f t="shared" si="235"/>
        <v>Sat</v>
      </c>
      <c r="F597" s="24" t="s">
        <v>47</v>
      </c>
      <c r="G597" s="24" t="s">
        <v>48</v>
      </c>
      <c r="H597" s="33">
        <v>24</v>
      </c>
      <c r="I597" s="24" t="s">
        <v>72</v>
      </c>
      <c r="K597" s="7">
        <v>6.5</v>
      </c>
      <c r="L597" s="27">
        <v>2.8</v>
      </c>
      <c r="M597" s="27"/>
      <c r="N597" s="27"/>
      <c r="O597" s="27"/>
      <c r="P597" s="27"/>
      <c r="Q597" s="27"/>
      <c r="R597" s="27">
        <v>1.9</v>
      </c>
      <c r="S597" s="24" t="s">
        <v>53</v>
      </c>
      <c r="T597" s="49" t="str">
        <f t="shared" si="256"/>
        <v>0.00</v>
      </c>
      <c r="U597" s="49">
        <f t="shared" ref="U597:U598" si="285">-$L597+T597</f>
        <v>-2.8</v>
      </c>
      <c r="V597" s="27">
        <f>'DATA INPUT'!V596+U597</f>
        <v>265.54455459000019</v>
      </c>
      <c r="W597" s="27">
        <f>'DATA INPUT'!W596+L597</f>
        <v>2998.3854454099987</v>
      </c>
      <c r="X597" s="35">
        <f t="shared" ref="X597:X598" si="286">SUM(V597/W597)</f>
        <v>8.8562514534781464E-2</v>
      </c>
      <c r="Y597" s="34">
        <f t="shared" ref="Y597:Y598" si="287">V597/100</f>
        <v>2.6554455459000019</v>
      </c>
      <c r="Z597" s="28">
        <f t="shared" ref="Z597:Z598" si="288">V597*100</f>
        <v>26554.455459000019</v>
      </c>
      <c r="AA597" s="24" t="s">
        <v>53</v>
      </c>
    </row>
    <row r="598" spans="1:27" x14ac:dyDescent="0.2">
      <c r="A598" s="57">
        <v>45521</v>
      </c>
      <c r="B598" s="24" t="s">
        <v>46</v>
      </c>
      <c r="D598" s="22" t="str">
        <f t="shared" si="235"/>
        <v>Sat</v>
      </c>
      <c r="F598" s="24" t="s">
        <v>47</v>
      </c>
      <c r="G598" s="24" t="s">
        <v>48</v>
      </c>
      <c r="H598" s="33">
        <v>24</v>
      </c>
      <c r="I598" s="24" t="s">
        <v>66</v>
      </c>
      <c r="K598" s="7">
        <v>6.5</v>
      </c>
      <c r="L598" s="27">
        <v>3.6</v>
      </c>
      <c r="M598" s="27"/>
      <c r="N598" s="27"/>
      <c r="O598" s="27"/>
      <c r="P598" s="27"/>
      <c r="Q598" s="27"/>
      <c r="R598" s="27">
        <v>1.9</v>
      </c>
      <c r="S598" s="24" t="s">
        <v>53</v>
      </c>
      <c r="T598" s="49" t="str">
        <f t="shared" si="256"/>
        <v>0.00</v>
      </c>
      <c r="U598" s="49">
        <f t="shared" si="285"/>
        <v>-3.6</v>
      </c>
      <c r="V598" s="27">
        <f>'DATA INPUT'!V597+U598</f>
        <v>261.94455459000017</v>
      </c>
      <c r="W598" s="27">
        <f>'DATA INPUT'!W597+L598</f>
        <v>3001.9854454099986</v>
      </c>
      <c r="X598" s="35">
        <f t="shared" si="286"/>
        <v>8.7257103458149798E-2</v>
      </c>
      <c r="Y598" s="34">
        <f t="shared" si="287"/>
        <v>2.6194455459000014</v>
      </c>
      <c r="Z598" s="28">
        <f t="shared" si="288"/>
        <v>26194.455459000015</v>
      </c>
      <c r="AA598" s="24" t="s">
        <v>53</v>
      </c>
    </row>
    <row r="599" spans="1:27" x14ac:dyDescent="0.2">
      <c r="A599" s="57">
        <v>45522</v>
      </c>
      <c r="B599" s="24" t="s">
        <v>46</v>
      </c>
      <c r="D599" s="22" t="str">
        <f t="shared" si="235"/>
        <v>Sun</v>
      </c>
      <c r="F599" s="24" t="s">
        <v>47</v>
      </c>
      <c r="G599" s="24" t="s">
        <v>48</v>
      </c>
      <c r="H599" s="33">
        <v>24</v>
      </c>
      <c r="I599" s="24" t="s">
        <v>62</v>
      </c>
      <c r="K599" s="7">
        <v>5.5</v>
      </c>
      <c r="L599" s="27">
        <v>2.4</v>
      </c>
      <c r="M599" s="27"/>
      <c r="N599" s="27"/>
      <c r="O599" s="27"/>
      <c r="P599" s="27"/>
      <c r="Q599" s="27"/>
      <c r="R599" s="27">
        <v>1.9</v>
      </c>
      <c r="S599" s="24" t="s">
        <v>53</v>
      </c>
      <c r="T599" s="49" t="str">
        <f t="shared" si="256"/>
        <v>0.00</v>
      </c>
      <c r="U599" s="49">
        <f t="shared" ref="U599" si="289">-$L599+T599</f>
        <v>-2.4</v>
      </c>
      <c r="V599" s="27">
        <f>'DATA INPUT'!V598+U599</f>
        <v>259.54455459000019</v>
      </c>
      <c r="W599" s="27">
        <f>'DATA INPUT'!W598+L599</f>
        <v>3004.3854454099987</v>
      </c>
      <c r="X599" s="35">
        <f t="shared" ref="X599" si="290">SUM(V599/W599)</f>
        <v>8.6388567414518613E-2</v>
      </c>
      <c r="Y599" s="34">
        <f t="shared" ref="Y599" si="291">V599/100</f>
        <v>2.5954455459000019</v>
      </c>
      <c r="Z599" s="28">
        <f t="shared" ref="Z599" si="292">V599*100</f>
        <v>25954.455459000019</v>
      </c>
      <c r="AA599" s="24" t="s">
        <v>53</v>
      </c>
    </row>
    <row r="600" spans="1:27" x14ac:dyDescent="0.2">
      <c r="A600" s="57">
        <v>45527</v>
      </c>
      <c r="B600" s="24" t="s">
        <v>46</v>
      </c>
      <c r="D600" s="22" t="str">
        <f t="shared" si="235"/>
        <v>Fri</v>
      </c>
      <c r="F600" s="24" t="s">
        <v>47</v>
      </c>
      <c r="G600" s="24" t="s">
        <v>48</v>
      </c>
      <c r="H600" s="33">
        <v>25</v>
      </c>
      <c r="I600" s="24" t="s">
        <v>61</v>
      </c>
      <c r="K600" s="7">
        <v>7.5</v>
      </c>
      <c r="L600" s="27">
        <v>2.9</v>
      </c>
      <c r="M600" s="27"/>
      <c r="N600" s="27"/>
      <c r="O600" s="27"/>
      <c r="P600" s="27"/>
      <c r="Q600" s="27"/>
      <c r="R600" s="27">
        <v>1.91</v>
      </c>
      <c r="S600" s="24" t="s">
        <v>53</v>
      </c>
      <c r="T600" s="49" t="str">
        <f t="shared" si="256"/>
        <v>0.00</v>
      </c>
      <c r="U600" s="49">
        <f t="shared" ref="U600" si="293">-$L600+T600</f>
        <v>-2.9</v>
      </c>
      <c r="V600" s="27">
        <f>'DATA INPUT'!V599+U600</f>
        <v>256.64455459000021</v>
      </c>
      <c r="W600" s="27">
        <f>'DATA INPUT'!W599+L600</f>
        <v>3007.2854454099988</v>
      </c>
      <c r="X600" s="35">
        <f t="shared" ref="X600" si="294">SUM(V600/W600)</f>
        <v>8.5340935953291439E-2</v>
      </c>
      <c r="Y600" s="34">
        <f t="shared" ref="Y600" si="295">V600/100</f>
        <v>2.566445545900002</v>
      </c>
      <c r="Z600" s="28">
        <f t="shared" ref="Z600" si="296">V600*100</f>
        <v>25664.455459000023</v>
      </c>
      <c r="AA600" s="24" t="s">
        <v>53</v>
      </c>
    </row>
    <row r="601" spans="1:27" x14ac:dyDescent="0.2">
      <c r="A601" s="57">
        <v>45528</v>
      </c>
      <c r="B601" s="24" t="s">
        <v>46</v>
      </c>
      <c r="D601" s="22" t="str">
        <f t="shared" si="235"/>
        <v>Sat</v>
      </c>
      <c r="F601" s="24" t="s">
        <v>47</v>
      </c>
      <c r="G601" s="24" t="s">
        <v>48</v>
      </c>
      <c r="H601" s="33">
        <v>25</v>
      </c>
      <c r="I601" s="24" t="s">
        <v>59</v>
      </c>
      <c r="K601" s="7">
        <v>6.5</v>
      </c>
      <c r="L601" s="27">
        <v>3.1</v>
      </c>
      <c r="M601" s="27"/>
      <c r="N601" s="27"/>
      <c r="O601" s="27"/>
      <c r="P601" s="27"/>
      <c r="Q601" s="27"/>
      <c r="R601" s="27">
        <v>1.9</v>
      </c>
      <c r="S601" s="24" t="s">
        <v>53</v>
      </c>
      <c r="T601" s="49" t="str">
        <f t="shared" si="256"/>
        <v>0.00</v>
      </c>
      <c r="U601" s="49">
        <f t="shared" ref="U601" si="297">-$L601+T601</f>
        <v>-3.1</v>
      </c>
      <c r="V601" s="27">
        <f>'DATA INPUT'!V600+U601</f>
        <v>253.54455459000022</v>
      </c>
      <c r="W601" s="27">
        <f>'DATA INPUT'!W600+L601</f>
        <v>3010.3854454099987</v>
      </c>
      <c r="X601" s="35">
        <f t="shared" ref="X601" si="298">SUM(V601/W601)</f>
        <v>8.4223286083376869E-2</v>
      </c>
      <c r="Y601" s="34">
        <f t="shared" ref="Y601" si="299">V601/100</f>
        <v>2.5354455459000023</v>
      </c>
      <c r="Z601" s="28">
        <f t="shared" ref="Z601" si="300">V601*100</f>
        <v>25354.455459000023</v>
      </c>
      <c r="AA601" s="24" t="s">
        <v>53</v>
      </c>
    </row>
    <row r="602" spans="1:27" x14ac:dyDescent="0.2">
      <c r="A602" s="57">
        <v>45534</v>
      </c>
      <c r="B602" s="24" t="s">
        <v>46</v>
      </c>
      <c r="D602" s="22" t="str">
        <f t="shared" si="235"/>
        <v>Fri</v>
      </c>
      <c r="F602" s="24" t="s">
        <v>47</v>
      </c>
      <c r="G602" s="24" t="s">
        <v>48</v>
      </c>
      <c r="H602" s="33">
        <v>26</v>
      </c>
      <c r="I602" s="24" t="s">
        <v>80</v>
      </c>
      <c r="K602" s="7">
        <v>-3.5</v>
      </c>
      <c r="L602" s="27">
        <v>4.0999999999999996</v>
      </c>
      <c r="M602" s="27"/>
      <c r="N602" s="27"/>
      <c r="O602" s="27"/>
      <c r="P602" s="27"/>
      <c r="Q602" s="27"/>
      <c r="R602" s="27">
        <v>1.9</v>
      </c>
      <c r="S602" s="24" t="s">
        <v>53</v>
      </c>
      <c r="T602" s="49" t="str">
        <f t="shared" si="256"/>
        <v>0.00</v>
      </c>
      <c r="U602" s="49">
        <f t="shared" ref="U602" si="301">-$L602+T602</f>
        <v>-4.0999999999999996</v>
      </c>
      <c r="V602" s="27">
        <f>'DATA INPUT'!V601+U602</f>
        <v>249.44455459000022</v>
      </c>
      <c r="W602" s="27">
        <f>'DATA INPUT'!W601+L602</f>
        <v>3014.4854454099986</v>
      </c>
      <c r="X602" s="35">
        <f t="shared" ref="X602" si="302">SUM(V602/W602)</f>
        <v>8.2748634586979536E-2</v>
      </c>
      <c r="Y602" s="34">
        <f t="shared" ref="Y602" si="303">V602/100</f>
        <v>2.4944455459000023</v>
      </c>
      <c r="Z602" s="28">
        <f t="shared" ref="Z602" si="304">V602*100</f>
        <v>24944.455459000023</v>
      </c>
      <c r="AA602" s="24" t="s">
        <v>53</v>
      </c>
    </row>
    <row r="603" spans="1:27" x14ac:dyDescent="0.2">
      <c r="A603" s="57">
        <v>45535</v>
      </c>
      <c r="B603" s="24" t="s">
        <v>46</v>
      </c>
      <c r="D603" s="22" t="str">
        <f t="shared" si="235"/>
        <v>Sat</v>
      </c>
      <c r="F603" s="24" t="s">
        <v>47</v>
      </c>
      <c r="G603" s="24" t="s">
        <v>48</v>
      </c>
      <c r="H603" s="33">
        <v>26</v>
      </c>
      <c r="I603" s="53" t="s">
        <v>52</v>
      </c>
      <c r="K603" s="7">
        <v>3.5</v>
      </c>
      <c r="L603" s="27">
        <v>5</v>
      </c>
      <c r="M603" s="27"/>
      <c r="N603" s="27"/>
      <c r="O603" s="27"/>
      <c r="P603" s="27"/>
      <c r="Q603" s="27"/>
      <c r="R603" s="27">
        <v>1.9</v>
      </c>
      <c r="S603" s="24" t="s">
        <v>50</v>
      </c>
      <c r="T603" s="49">
        <f t="shared" si="256"/>
        <v>9.5</v>
      </c>
      <c r="U603" s="49">
        <f t="shared" ref="U603" si="305">-$L603+T603</f>
        <v>4.5</v>
      </c>
      <c r="V603" s="27">
        <f>'DATA INPUT'!V602+U603</f>
        <v>253.94455459000022</v>
      </c>
      <c r="W603" s="27">
        <f>'DATA INPUT'!W602+L603</f>
        <v>3019.4854454099986</v>
      </c>
      <c r="X603" s="35">
        <f t="shared" ref="X603" si="306">SUM(V603/W603)</f>
        <v>8.4101930339166964E-2</v>
      </c>
      <c r="Y603" s="34">
        <f t="shared" ref="Y603" si="307">V603/100</f>
        <v>2.5394455459000023</v>
      </c>
      <c r="Z603" s="28">
        <f t="shared" ref="Z603" si="308">V603*100</f>
        <v>25394.455459000023</v>
      </c>
      <c r="AA603" s="24" t="s">
        <v>50</v>
      </c>
    </row>
    <row r="604" spans="1:27" x14ac:dyDescent="0.2">
      <c r="A604" s="57">
        <v>45541</v>
      </c>
      <c r="B604" s="24" t="s">
        <v>46</v>
      </c>
      <c r="D604" s="22" t="str">
        <f t="shared" si="235"/>
        <v>Fri</v>
      </c>
      <c r="F604" s="24" t="s">
        <v>47</v>
      </c>
      <c r="G604" s="24" t="s">
        <v>48</v>
      </c>
      <c r="H604" s="33">
        <v>27</v>
      </c>
      <c r="I604" s="24" t="s">
        <v>54</v>
      </c>
      <c r="K604" s="7">
        <v>3.5</v>
      </c>
      <c r="L604" s="27">
        <v>4.0999999999999996</v>
      </c>
      <c r="M604" s="27"/>
      <c r="N604" s="27"/>
      <c r="O604" s="27"/>
      <c r="P604" s="27"/>
      <c r="Q604" s="27"/>
      <c r="R604" s="27">
        <v>1.9</v>
      </c>
      <c r="S604" s="24" t="s">
        <v>53</v>
      </c>
      <c r="T604" s="49" t="str">
        <f t="shared" si="256"/>
        <v>0.00</v>
      </c>
      <c r="U604" s="49">
        <f t="shared" ref="U604:U605" si="309">-$L604+T604</f>
        <v>-4.0999999999999996</v>
      </c>
      <c r="V604" s="27">
        <f>'DATA INPUT'!V603+U604</f>
        <v>249.84455459000023</v>
      </c>
      <c r="W604" s="27">
        <f>'DATA INPUT'!W603+L604</f>
        <v>3023.5854454099986</v>
      </c>
      <c r="X604" s="35">
        <f t="shared" ref="X604:X605" si="310">SUM(V604/W604)</f>
        <v>8.263188161898341E-2</v>
      </c>
      <c r="Y604" s="34">
        <f t="shared" ref="Y604:Y605" si="311">V604/100</f>
        <v>2.4984455459000023</v>
      </c>
      <c r="Z604" s="28">
        <f t="shared" ref="Z604:Z605" si="312">V604*100</f>
        <v>24984.455459000023</v>
      </c>
      <c r="AA604" s="24" t="s">
        <v>53</v>
      </c>
    </row>
    <row r="605" spans="1:27" x14ac:dyDescent="0.2">
      <c r="A605" s="57">
        <v>45542</v>
      </c>
      <c r="B605" s="24" t="s">
        <v>46</v>
      </c>
      <c r="D605" s="22" t="str">
        <f t="shared" si="235"/>
        <v>Sat</v>
      </c>
      <c r="F605" s="24" t="s">
        <v>47</v>
      </c>
      <c r="G605" s="24" t="s">
        <v>48</v>
      </c>
      <c r="H605" s="33">
        <v>27</v>
      </c>
      <c r="I605" s="53" t="s">
        <v>66</v>
      </c>
      <c r="K605" s="7">
        <v>3.5</v>
      </c>
      <c r="L605" s="27">
        <v>2.1</v>
      </c>
      <c r="M605" s="27"/>
      <c r="N605" s="27"/>
      <c r="O605" s="27"/>
      <c r="P605" s="27"/>
      <c r="Q605" s="27"/>
      <c r="R605" s="27">
        <v>1.91</v>
      </c>
      <c r="S605" s="24" t="s">
        <v>50</v>
      </c>
      <c r="T605" s="49">
        <f t="shared" si="256"/>
        <v>4.01</v>
      </c>
      <c r="U605" s="49">
        <f t="shared" si="309"/>
        <v>1.9099999999999997</v>
      </c>
      <c r="V605" s="27">
        <f>'DATA INPUT'!V604+U605</f>
        <v>251.75455459000023</v>
      </c>
      <c r="W605" s="27">
        <f>'DATA INPUT'!W604+L605</f>
        <v>3025.6854454099985</v>
      </c>
      <c r="X605" s="35">
        <f t="shared" si="310"/>
        <v>8.3205792251773866E-2</v>
      </c>
      <c r="Y605" s="34">
        <f t="shared" si="311"/>
        <v>2.5175455459000022</v>
      </c>
      <c r="Z605" s="28">
        <f t="shared" si="312"/>
        <v>25175.455459000023</v>
      </c>
      <c r="AA605" s="24" t="s">
        <v>50</v>
      </c>
    </row>
    <row r="606" spans="1:27" x14ac:dyDescent="0.2">
      <c r="A606" s="57">
        <v>45543</v>
      </c>
      <c r="B606" s="24" t="s">
        <v>46</v>
      </c>
      <c r="D606" s="22" t="str">
        <f t="shared" si="235"/>
        <v>Sun</v>
      </c>
      <c r="F606" s="24" t="s">
        <v>47</v>
      </c>
      <c r="G606" s="24" t="s">
        <v>48</v>
      </c>
      <c r="H606" s="33">
        <v>27</v>
      </c>
      <c r="I606" s="53" t="s">
        <v>63</v>
      </c>
      <c r="K606" s="24" t="s">
        <v>69</v>
      </c>
      <c r="L606" s="27">
        <v>2.6</v>
      </c>
      <c r="M606" s="27"/>
      <c r="N606" s="27"/>
      <c r="O606" s="27"/>
      <c r="P606" s="27"/>
      <c r="Q606" s="27"/>
      <c r="R606" s="27">
        <v>2.06</v>
      </c>
      <c r="S606" s="24" t="s">
        <v>50</v>
      </c>
      <c r="T606" s="49">
        <f t="shared" si="256"/>
        <v>5.36</v>
      </c>
      <c r="U606" s="49">
        <f t="shared" ref="U606:U607" si="313">-$L606+T606</f>
        <v>2.7600000000000002</v>
      </c>
      <c r="V606" s="27">
        <f>'DATA INPUT'!V605+U606</f>
        <v>254.51455459000022</v>
      </c>
      <c r="W606" s="27">
        <f>'DATA INPUT'!W605+L606</f>
        <v>3028.2854454099984</v>
      </c>
      <c r="X606" s="35">
        <f t="shared" ref="X606:X607" si="314">SUM(V606/W606)</f>
        <v>8.4045760935703859E-2</v>
      </c>
      <c r="Y606" s="34">
        <f t="shared" ref="Y606:Y607" si="315">V606/100</f>
        <v>2.5451455459000023</v>
      </c>
      <c r="Z606" s="28">
        <f t="shared" ref="Z606:Z607" si="316">V606*100</f>
        <v>25451.455459000023</v>
      </c>
      <c r="AA606" s="24" t="s">
        <v>50</v>
      </c>
    </row>
    <row r="607" spans="1:27" x14ac:dyDescent="0.2">
      <c r="A607" s="57">
        <v>45543</v>
      </c>
      <c r="B607" s="24" t="s">
        <v>46</v>
      </c>
      <c r="D607" s="22" t="str">
        <f t="shared" si="235"/>
        <v>Sun</v>
      </c>
      <c r="F607" s="24" t="s">
        <v>47</v>
      </c>
      <c r="G607" s="24" t="s">
        <v>48</v>
      </c>
      <c r="H607" s="33">
        <v>27</v>
      </c>
      <c r="I607" s="53" t="s">
        <v>56</v>
      </c>
      <c r="K607" s="7">
        <v>-2.5</v>
      </c>
      <c r="L607" s="27">
        <v>3.9</v>
      </c>
      <c r="M607" s="27"/>
      <c r="N607" s="27"/>
      <c r="O607" s="27"/>
      <c r="P607" s="27"/>
      <c r="Q607" s="27"/>
      <c r="R607" s="27">
        <v>1.95</v>
      </c>
      <c r="S607" s="24" t="s">
        <v>50</v>
      </c>
      <c r="T607" s="49">
        <f t="shared" si="256"/>
        <v>7.61</v>
      </c>
      <c r="U607" s="49">
        <f t="shared" si="313"/>
        <v>3.7100000000000004</v>
      </c>
      <c r="V607" s="27">
        <f>'DATA INPUT'!V606+U607</f>
        <v>258.2245545900002</v>
      </c>
      <c r="W607" s="27">
        <f>'DATA INPUT'!W606+L607</f>
        <v>3032.1854454099985</v>
      </c>
      <c r="X607" s="35">
        <f t="shared" si="314"/>
        <v>8.5161201133291578E-2</v>
      </c>
      <c r="Y607" s="34">
        <f t="shared" si="315"/>
        <v>2.582245545900002</v>
      </c>
      <c r="Z607" s="28">
        <f t="shared" si="316"/>
        <v>25822.455459000019</v>
      </c>
      <c r="AA607" s="24" t="s">
        <v>50</v>
      </c>
    </row>
    <row r="608" spans="1:27" x14ac:dyDescent="0.2">
      <c r="A608" s="57">
        <v>45550</v>
      </c>
      <c r="B608" s="24" t="s">
        <v>46</v>
      </c>
      <c r="D608" s="22" t="str">
        <f t="shared" si="235"/>
        <v>Sun</v>
      </c>
      <c r="F608" s="24" t="s">
        <v>47</v>
      </c>
      <c r="G608" s="24" t="s">
        <v>48</v>
      </c>
      <c r="H608" s="52" t="s">
        <v>81</v>
      </c>
      <c r="I608" s="24" t="s">
        <v>49</v>
      </c>
      <c r="K608" s="24" t="s">
        <v>69</v>
      </c>
      <c r="L608" s="27">
        <v>2.1</v>
      </c>
      <c r="M608" s="27"/>
      <c r="N608" s="27"/>
      <c r="O608" s="27"/>
      <c r="P608" s="27"/>
      <c r="Q608" s="27"/>
      <c r="R608" s="27">
        <v>1.95</v>
      </c>
      <c r="S608" s="24" t="s">
        <v>53</v>
      </c>
      <c r="T608" s="49" t="str">
        <f t="shared" si="256"/>
        <v>0.00</v>
      </c>
      <c r="U608" s="49">
        <f t="shared" ref="U608" si="317">-$L608+T608</f>
        <v>-2.1</v>
      </c>
      <c r="V608" s="27">
        <f>'DATA INPUT'!V607+U608</f>
        <v>256.12455459000017</v>
      </c>
      <c r="W608" s="27">
        <f>'DATA INPUT'!W607+L608</f>
        <v>3034.2854454099984</v>
      </c>
      <c r="X608" s="35">
        <f t="shared" ref="X608" si="318">SUM(V608/W608)</f>
        <v>8.4410171421888794E-2</v>
      </c>
      <c r="Y608" s="34">
        <f t="shared" ref="Y608" si="319">V608/100</f>
        <v>2.5612455459000016</v>
      </c>
      <c r="Z608" s="28">
        <f t="shared" ref="Z608" si="320">V608*100</f>
        <v>25612.455459000019</v>
      </c>
      <c r="AA608" s="24" t="s">
        <v>53</v>
      </c>
    </row>
    <row r="609" spans="1:30" x14ac:dyDescent="0.2">
      <c r="A609" s="57">
        <v>45555</v>
      </c>
      <c r="B609" s="24" t="s">
        <v>46</v>
      </c>
      <c r="D609" s="22" t="str">
        <f t="shared" si="235"/>
        <v>Fri</v>
      </c>
      <c r="F609" s="24" t="s">
        <v>47</v>
      </c>
      <c r="G609" s="24" t="s">
        <v>48</v>
      </c>
      <c r="H609" s="52" t="s">
        <v>82</v>
      </c>
      <c r="I609" s="24" t="s">
        <v>58</v>
      </c>
      <c r="K609" s="7">
        <v>4.5</v>
      </c>
      <c r="L609" s="27">
        <v>2.5</v>
      </c>
      <c r="M609" s="27"/>
      <c r="N609" s="27"/>
      <c r="O609" s="27"/>
      <c r="P609" s="27"/>
      <c r="Q609" s="27"/>
      <c r="R609" s="27">
        <v>1.87</v>
      </c>
      <c r="S609" s="24" t="s">
        <v>53</v>
      </c>
      <c r="T609" s="49" t="str">
        <f t="shared" si="256"/>
        <v>0.00</v>
      </c>
      <c r="U609" s="49">
        <f t="shared" ref="U609:U610" si="321">-$L609+T609</f>
        <v>-2.5</v>
      </c>
      <c r="V609" s="27">
        <f>'DATA INPUT'!V608+U609</f>
        <v>253.62455459000017</v>
      </c>
      <c r="W609" s="27">
        <f>'DATA INPUT'!W608+L609</f>
        <v>3036.7854454099984</v>
      </c>
      <c r="X609" s="35">
        <f t="shared" ref="X609" si="322">SUM(V609/W609)</f>
        <v>8.3517442752943039E-2</v>
      </c>
      <c r="Y609" s="34">
        <f t="shared" ref="Y609" si="323">V609/100</f>
        <v>2.5362455459000017</v>
      </c>
      <c r="Z609" s="28">
        <f t="shared" ref="Z609" si="324">V609*100</f>
        <v>25362.455459000019</v>
      </c>
      <c r="AA609" s="24" t="s">
        <v>53</v>
      </c>
    </row>
    <row r="610" spans="1:30" x14ac:dyDescent="0.2">
      <c r="A610" s="57">
        <v>45556</v>
      </c>
      <c r="B610" s="24" t="s">
        <v>46</v>
      </c>
      <c r="D610" s="22" t="str">
        <f t="shared" si="235"/>
        <v>Sat</v>
      </c>
      <c r="F610" s="24" t="s">
        <v>47</v>
      </c>
      <c r="G610" s="24" t="s">
        <v>48</v>
      </c>
      <c r="H610" s="52" t="s">
        <v>82</v>
      </c>
      <c r="I610" s="24" t="s">
        <v>51</v>
      </c>
      <c r="K610" s="7">
        <v>3.5</v>
      </c>
      <c r="L610" s="27">
        <v>1.6</v>
      </c>
      <c r="M610" s="27"/>
      <c r="N610" s="27"/>
      <c r="O610" s="27"/>
      <c r="P610" s="27"/>
      <c r="Q610" s="27"/>
      <c r="R610" s="27">
        <v>1.97</v>
      </c>
      <c r="S610" s="24" t="s">
        <v>53</v>
      </c>
      <c r="T610" s="49" t="str">
        <f t="shared" si="256"/>
        <v>0.00</v>
      </c>
      <c r="U610" s="49">
        <f t="shared" si="321"/>
        <v>-1.6</v>
      </c>
      <c r="V610" s="27">
        <f>'DATA INPUT'!V609+U610</f>
        <v>252.02455459000018</v>
      </c>
      <c r="W610" s="27">
        <f>'DATA INPUT'!W609+L610</f>
        <v>3038.3854454099983</v>
      </c>
      <c r="X610" s="35">
        <f t="shared" ref="X610" si="325">SUM(V610/W610)</f>
        <v>8.2946867380083861E-2</v>
      </c>
      <c r="Y610" s="34">
        <f t="shared" ref="Y610" si="326">V610/100</f>
        <v>2.5202455459000017</v>
      </c>
      <c r="Z610" s="28">
        <f t="shared" ref="Z610" si="327">V610*100</f>
        <v>25202.455459000019</v>
      </c>
      <c r="AA610" s="24" t="s">
        <v>53</v>
      </c>
    </row>
    <row r="611" spans="1:30" x14ac:dyDescent="0.2">
      <c r="A611" s="57">
        <v>45562</v>
      </c>
      <c r="B611" s="24" t="s">
        <v>46</v>
      </c>
      <c r="D611" s="22" t="str">
        <f t="shared" si="235"/>
        <v>Fri</v>
      </c>
      <c r="F611" s="24" t="s">
        <v>47</v>
      </c>
      <c r="G611" s="24" t="s">
        <v>48</v>
      </c>
      <c r="H611" s="52" t="s">
        <v>83</v>
      </c>
      <c r="I611" s="53" t="s">
        <v>65</v>
      </c>
      <c r="K611" s="24" t="s">
        <v>69</v>
      </c>
      <c r="L611" s="27">
        <v>4</v>
      </c>
      <c r="M611" s="27"/>
      <c r="N611" s="27"/>
      <c r="O611" s="27"/>
      <c r="P611" s="27"/>
      <c r="Q611" s="27"/>
      <c r="R611" s="27">
        <v>1.3</v>
      </c>
      <c r="S611" s="24" t="s">
        <v>50</v>
      </c>
      <c r="T611" s="49">
        <f t="shared" si="256"/>
        <v>5.2</v>
      </c>
      <c r="U611" s="49">
        <f t="shared" ref="U611" si="328">-$L611+T611</f>
        <v>1.2000000000000002</v>
      </c>
      <c r="V611" s="27">
        <f>'DATA INPUT'!V610+U611</f>
        <v>253.22455459000017</v>
      </c>
      <c r="W611" s="27">
        <f>'DATA INPUT'!W610+L611</f>
        <v>3042.3854454099983</v>
      </c>
      <c r="X611" s="35">
        <f t="shared" ref="X611" si="329">SUM(V611/W611)</f>
        <v>8.3232239679569955E-2</v>
      </c>
      <c r="Y611" s="34">
        <f t="shared" ref="Y611" si="330">V611/100</f>
        <v>2.5322455459000017</v>
      </c>
      <c r="Z611" s="28">
        <f t="shared" ref="Z611" si="331">V611*100</f>
        <v>25322.455459000015</v>
      </c>
      <c r="AA611" s="24" t="s">
        <v>50</v>
      </c>
    </row>
    <row r="612" spans="1:30" x14ac:dyDescent="0.2">
      <c r="A612" s="57">
        <v>45563</v>
      </c>
      <c r="B612" s="24" t="s">
        <v>46</v>
      </c>
      <c r="D612" s="22" t="str">
        <f t="shared" si="235"/>
        <v>Sat</v>
      </c>
      <c r="F612" s="24" t="s">
        <v>47</v>
      </c>
      <c r="G612" s="24" t="s">
        <v>48</v>
      </c>
      <c r="H612" s="52" t="s">
        <v>83</v>
      </c>
      <c r="I612" s="53" t="s">
        <v>57</v>
      </c>
      <c r="K612" s="24" t="s">
        <v>69</v>
      </c>
      <c r="L612" s="27">
        <v>5</v>
      </c>
      <c r="M612" s="27"/>
      <c r="N612" s="27"/>
      <c r="O612" s="27"/>
      <c r="P612" s="27"/>
      <c r="Q612" s="27"/>
      <c r="R612" s="27">
        <v>1.25</v>
      </c>
      <c r="S612" s="24" t="s">
        <v>50</v>
      </c>
      <c r="T612" s="49">
        <f t="shared" si="256"/>
        <v>6.25</v>
      </c>
      <c r="U612" s="49">
        <f t="shared" ref="U612:U613" si="332">-$L612+T612</f>
        <v>1.25</v>
      </c>
      <c r="V612" s="27">
        <f>'DATA INPUT'!V611+U612</f>
        <v>254.47455459000017</v>
      </c>
      <c r="W612" s="27">
        <f>'DATA INPUT'!W611+L612</f>
        <v>3047.3854454099983</v>
      </c>
      <c r="X612" s="35">
        <f t="shared" ref="X612:X613" si="333">SUM(V612/W612)</f>
        <v>8.3505864009848912E-2</v>
      </c>
      <c r="Y612" s="34">
        <f t="shared" ref="Y612:Y613" si="334">V612/100</f>
        <v>2.5447455459000015</v>
      </c>
      <c r="Z612" s="28">
        <f t="shared" ref="Z612:Z613" si="335">V612*100</f>
        <v>25447.455459000015</v>
      </c>
      <c r="AA612" s="24" t="s">
        <v>50</v>
      </c>
    </row>
    <row r="613" spans="1:30" x14ac:dyDescent="0.2">
      <c r="A613" s="57">
        <v>45571</v>
      </c>
      <c r="B613" s="24" t="s">
        <v>46</v>
      </c>
      <c r="D613" s="22" t="str">
        <f t="shared" si="235"/>
        <v>Sun</v>
      </c>
      <c r="F613" s="24" t="s">
        <v>47</v>
      </c>
      <c r="G613" s="24" t="s">
        <v>48</v>
      </c>
      <c r="H613" s="52" t="s">
        <v>84</v>
      </c>
      <c r="I613" s="24" t="s">
        <v>65</v>
      </c>
      <c r="K613" s="7">
        <v>-1.5</v>
      </c>
      <c r="L613" s="27">
        <v>2.5</v>
      </c>
      <c r="M613" s="27"/>
      <c r="N613" s="27"/>
      <c r="O613" s="27"/>
      <c r="P613" s="27"/>
      <c r="Q613" s="27"/>
      <c r="R613" s="27">
        <v>1.96</v>
      </c>
      <c r="S613" s="24" t="s">
        <v>53</v>
      </c>
      <c r="T613" s="49" t="str">
        <f t="shared" si="256"/>
        <v>0.00</v>
      </c>
      <c r="U613" s="49">
        <f t="shared" si="332"/>
        <v>-2.5</v>
      </c>
      <c r="V613" s="27">
        <f>'DATA INPUT'!V612+U613</f>
        <v>251.97455459000017</v>
      </c>
      <c r="W613" s="27">
        <f>'DATA INPUT'!W612+L613</f>
        <v>3049.8854454099983</v>
      </c>
      <c r="X613" s="35">
        <f t="shared" si="333"/>
        <v>8.2617711091154455E-2</v>
      </c>
      <c r="Y613" s="34">
        <f t="shared" si="334"/>
        <v>2.5197455459000015</v>
      </c>
      <c r="Z613" s="28">
        <f t="shared" si="335"/>
        <v>25197.455459000015</v>
      </c>
      <c r="AA613" s="24" t="s">
        <v>53</v>
      </c>
    </row>
    <row r="614" spans="1:30" x14ac:dyDescent="0.2">
      <c r="A614" s="57">
        <v>45745</v>
      </c>
      <c r="B614" s="24" t="s">
        <v>46</v>
      </c>
      <c r="D614" s="22" t="str">
        <f t="shared" si="235"/>
        <v>Sat</v>
      </c>
      <c r="F614" s="24" t="s">
        <v>47</v>
      </c>
      <c r="G614" s="24" t="s">
        <v>48</v>
      </c>
      <c r="H614" s="33">
        <v>4</v>
      </c>
      <c r="I614" s="53" t="s">
        <v>58</v>
      </c>
      <c r="K614" s="7">
        <v>-1.5</v>
      </c>
      <c r="L614" s="27">
        <v>1.8</v>
      </c>
      <c r="M614" s="27"/>
      <c r="N614" s="27"/>
      <c r="O614" s="27"/>
      <c r="P614" s="27"/>
      <c r="Q614" s="27"/>
      <c r="R614" s="27">
        <v>2</v>
      </c>
      <c r="S614" s="24" t="s">
        <v>50</v>
      </c>
      <c r="T614" s="49">
        <f t="shared" si="256"/>
        <v>3.6</v>
      </c>
      <c r="U614" s="49">
        <f t="shared" ref="U614" si="336">-$L614+T614</f>
        <v>1.8</v>
      </c>
      <c r="V614" s="27">
        <f>'DATA INPUT'!V613+U614</f>
        <v>253.77455459000018</v>
      </c>
      <c r="W614" s="27">
        <f>'DATA INPUT'!W613+L614</f>
        <v>3051.6854454099985</v>
      </c>
      <c r="X614" s="35">
        <f t="shared" ref="X614" si="337">SUM(V614/W614)</f>
        <v>8.3158818013730498E-2</v>
      </c>
      <c r="Y614" s="34">
        <f t="shared" ref="Y614" si="338">V614/100</f>
        <v>2.5377455459000018</v>
      </c>
      <c r="Z614" s="28">
        <f t="shared" ref="Z614" si="339">V614*100</f>
        <v>25377.455459000019</v>
      </c>
      <c r="AA614" s="24" t="s">
        <v>50</v>
      </c>
    </row>
    <row r="615" spans="1:30" x14ac:dyDescent="0.2">
      <c r="A615" s="57">
        <v>45750</v>
      </c>
      <c r="B615" s="24" t="s">
        <v>46</v>
      </c>
      <c r="D615" s="22" t="str">
        <f t="shared" si="235"/>
        <v>Thu</v>
      </c>
      <c r="F615" s="24" t="s">
        <v>47</v>
      </c>
      <c r="G615" s="24" t="s">
        <v>48</v>
      </c>
      <c r="H615" s="33">
        <v>5</v>
      </c>
      <c r="I615" s="53" t="s">
        <v>74</v>
      </c>
      <c r="K615" s="7">
        <v>5.5</v>
      </c>
      <c r="L615" s="27">
        <v>4.0999999999999996</v>
      </c>
      <c r="M615" s="27"/>
      <c r="N615" s="27"/>
      <c r="O615" s="27"/>
      <c r="P615" s="27"/>
      <c r="Q615" s="27"/>
      <c r="R615" s="27">
        <v>1.91</v>
      </c>
      <c r="S615" s="24" t="s">
        <v>50</v>
      </c>
      <c r="T615" s="49">
        <f t="shared" si="256"/>
        <v>7.83</v>
      </c>
      <c r="U615" s="49">
        <f t="shared" ref="U615" si="340">-$L615+T615</f>
        <v>3.7300000000000004</v>
      </c>
      <c r="V615" s="27">
        <f>'DATA INPUT'!V614+U615</f>
        <v>257.50455459000017</v>
      </c>
      <c r="W615" s="27">
        <f>'DATA INPUT'!W614+L615</f>
        <v>3055.7854454099984</v>
      </c>
      <c r="X615" s="35">
        <f t="shared" ref="X615" si="341">SUM(V615/W615)</f>
        <v>8.4267877830490306E-2</v>
      </c>
      <c r="Y615" s="34">
        <f t="shared" ref="Y615" si="342">V615/100</f>
        <v>2.5750455459000019</v>
      </c>
      <c r="Z615" s="28">
        <f t="shared" ref="Z615" si="343">V615*100</f>
        <v>25750.455459000015</v>
      </c>
      <c r="AA615" s="24" t="s">
        <v>50</v>
      </c>
    </row>
    <row r="616" spans="1:30" x14ac:dyDescent="0.2">
      <c r="A616" s="57">
        <v>45751</v>
      </c>
      <c r="B616" s="24" t="s">
        <v>46</v>
      </c>
      <c r="D616" s="22" t="str">
        <f t="shared" si="235"/>
        <v>Fri</v>
      </c>
      <c r="F616" s="24" t="s">
        <v>47</v>
      </c>
      <c r="G616" s="24" t="s">
        <v>48</v>
      </c>
      <c r="H616" s="33">
        <v>5</v>
      </c>
      <c r="I616" s="24" t="s">
        <v>85</v>
      </c>
      <c r="K616" s="7">
        <v>1.5</v>
      </c>
      <c r="L616" s="27">
        <v>3.7</v>
      </c>
      <c r="M616" s="27"/>
      <c r="N616" s="27"/>
      <c r="O616" s="27"/>
      <c r="P616" s="27"/>
      <c r="Q616" s="27"/>
      <c r="R616" s="27">
        <v>1.99</v>
      </c>
      <c r="S616" s="24" t="s">
        <v>53</v>
      </c>
      <c r="T616" s="49" t="str">
        <f t="shared" si="256"/>
        <v>0.00</v>
      </c>
      <c r="U616" s="49">
        <f t="shared" ref="U616" si="344">-$L616+T616</f>
        <v>-3.7</v>
      </c>
      <c r="V616" s="27">
        <f>'DATA INPUT'!V615+U616</f>
        <v>253.80455459000018</v>
      </c>
      <c r="W616" s="27">
        <f>'DATA INPUT'!W615+L616</f>
        <v>3059.4854454099982</v>
      </c>
      <c r="X616" s="35">
        <f t="shared" ref="X616" si="345">SUM(V616/W616)</f>
        <v>8.2956614476062035E-2</v>
      </c>
      <c r="Y616" s="34">
        <f t="shared" ref="Y616" si="346">V616/100</f>
        <v>2.538045545900002</v>
      </c>
      <c r="Z616" s="28">
        <f t="shared" ref="Z616" si="347">V616*100</f>
        <v>25380.455459000019</v>
      </c>
      <c r="AA616" s="24" t="s">
        <v>53</v>
      </c>
    </row>
    <row r="617" spans="1:30" x14ac:dyDescent="0.2">
      <c r="A617" s="57">
        <v>45752</v>
      </c>
      <c r="B617" s="24" t="s">
        <v>46</v>
      </c>
      <c r="D617" s="22" t="str">
        <f t="shared" si="235"/>
        <v>Sat</v>
      </c>
      <c r="F617" s="24" t="s">
        <v>47</v>
      </c>
      <c r="G617" s="24" t="s">
        <v>48</v>
      </c>
      <c r="H617" s="33">
        <v>5</v>
      </c>
      <c r="I617" s="53" t="s">
        <v>52</v>
      </c>
      <c r="K617" s="7">
        <v>4.5</v>
      </c>
      <c r="L617" s="27">
        <v>5.4</v>
      </c>
      <c r="M617" s="27"/>
      <c r="N617" s="27"/>
      <c r="O617" s="27"/>
      <c r="P617" s="27"/>
      <c r="Q617" s="27"/>
      <c r="R617" s="27">
        <v>1.9</v>
      </c>
      <c r="S617" s="24" t="s">
        <v>50</v>
      </c>
      <c r="T617" s="49">
        <f t="shared" si="256"/>
        <v>10.26</v>
      </c>
      <c r="U617" s="49">
        <f t="shared" ref="U617" si="348">-$L617+T617</f>
        <v>4.8599999999999994</v>
      </c>
      <c r="V617" s="27">
        <f>'DATA INPUT'!V616+U617</f>
        <v>258.66455459000019</v>
      </c>
      <c r="W617" s="27">
        <f>'DATA INPUT'!W616+L617</f>
        <v>3064.8854454099983</v>
      </c>
      <c r="X617" s="35">
        <f t="shared" ref="X617" si="349">SUM(V617/W617)</f>
        <v>8.4396157441178982E-2</v>
      </c>
      <c r="Y617" s="34">
        <f t="shared" ref="Y617" si="350">V617/100</f>
        <v>2.586645545900002</v>
      </c>
      <c r="Z617" s="28">
        <f t="shared" ref="Z617" si="351">V617*100</f>
        <v>25866.455459000019</v>
      </c>
      <c r="AA617" s="24" t="s">
        <v>50</v>
      </c>
      <c r="AB617" s="7" t="s">
        <v>86</v>
      </c>
      <c r="AC617" s="7" t="s">
        <v>87</v>
      </c>
      <c r="AD617" s="7">
        <v>49.5</v>
      </c>
    </row>
    <row r="618" spans="1:30" x14ac:dyDescent="0.2">
      <c r="A618" s="57">
        <v>45752</v>
      </c>
      <c r="B618" s="24" t="s">
        <v>46</v>
      </c>
      <c r="D618" s="22" t="str">
        <f t="shared" si="235"/>
        <v>Sat</v>
      </c>
      <c r="F618" s="24" t="s">
        <v>47</v>
      </c>
      <c r="G618" s="24" t="s">
        <v>48</v>
      </c>
      <c r="H618" s="33">
        <v>5</v>
      </c>
      <c r="I618" s="53" t="s">
        <v>72</v>
      </c>
      <c r="K618" s="7">
        <v>6.5</v>
      </c>
      <c r="L618" s="27">
        <v>4.0999999999999996</v>
      </c>
      <c r="M618" s="27"/>
      <c r="N618" s="27"/>
      <c r="O618" s="27"/>
      <c r="P618" s="27"/>
      <c r="Q618" s="27"/>
      <c r="R618" s="27">
        <v>1.89</v>
      </c>
      <c r="S618" s="24" t="s">
        <v>50</v>
      </c>
      <c r="T618" s="49">
        <f t="shared" si="256"/>
        <v>7.75</v>
      </c>
      <c r="U618" s="49">
        <f t="shared" ref="U618" si="352">-$L618+T618</f>
        <v>3.6500000000000004</v>
      </c>
      <c r="V618" s="27">
        <f>'DATA INPUT'!V617+U618</f>
        <v>262.31455459000017</v>
      </c>
      <c r="W618" s="27">
        <f>'DATA INPUT'!W617+L618</f>
        <v>3068.9854454099982</v>
      </c>
      <c r="X618" s="35">
        <f t="shared" ref="X618" si="353">SUM(V618/W618)</f>
        <v>8.5472726819972422E-2</v>
      </c>
      <c r="Y618" s="34">
        <f t="shared" ref="Y618" si="354">V618/100</f>
        <v>2.6231455459000017</v>
      </c>
      <c r="Z618" s="28">
        <f t="shared" ref="Z618" si="355">V618*100</f>
        <v>26231.455459000019</v>
      </c>
      <c r="AA618" s="24" t="s">
        <v>50</v>
      </c>
    </row>
    <row r="619" spans="1:30" x14ac:dyDescent="0.2">
      <c r="A619" s="57">
        <v>45753</v>
      </c>
      <c r="B619" s="24" t="s">
        <v>46</v>
      </c>
      <c r="D619" s="22" t="str">
        <f t="shared" si="235"/>
        <v>Sun</v>
      </c>
      <c r="F619" s="24" t="s">
        <v>47</v>
      </c>
      <c r="G619" s="24" t="s">
        <v>48</v>
      </c>
      <c r="H619" s="33">
        <v>5</v>
      </c>
      <c r="I619" s="24" t="s">
        <v>51</v>
      </c>
      <c r="K619" s="7">
        <v>5.5</v>
      </c>
      <c r="L619" s="27">
        <v>5.0999999999999996</v>
      </c>
      <c r="M619" s="27"/>
      <c r="N619" s="27"/>
      <c r="O619" s="27"/>
      <c r="P619" s="27"/>
      <c r="Q619" s="27"/>
      <c r="R619" s="27">
        <v>1.91</v>
      </c>
      <c r="S619" s="24" t="s">
        <v>53</v>
      </c>
      <c r="T619" s="49" t="str">
        <f t="shared" si="256"/>
        <v>0.00</v>
      </c>
      <c r="U619" s="49">
        <f t="shared" ref="U619" si="356">-$L619+T619</f>
        <v>-5.0999999999999996</v>
      </c>
      <c r="V619" s="27">
        <f>'DATA INPUT'!V618+U619</f>
        <v>257.21455459000015</v>
      </c>
      <c r="W619" s="27">
        <f>'DATA INPUT'!W618+L619</f>
        <v>3074.0854454099981</v>
      </c>
      <c r="X619" s="35">
        <f t="shared" ref="X619" si="357">SUM(V619/W619)</f>
        <v>8.3671894993697815E-2</v>
      </c>
      <c r="Y619" s="34">
        <f t="shared" ref="Y619" si="358">V619/100</f>
        <v>2.5721455459000016</v>
      </c>
      <c r="Z619" s="28">
        <f t="shared" ref="Z619" si="359">V619*100</f>
        <v>25721.455459000015</v>
      </c>
      <c r="AA619" s="24" t="s">
        <v>53</v>
      </c>
    </row>
    <row r="620" spans="1:30" x14ac:dyDescent="0.2">
      <c r="A620" s="57">
        <v>45759</v>
      </c>
      <c r="B620" s="24" t="s">
        <v>46</v>
      </c>
      <c r="D620" s="22" t="str">
        <f t="shared" si="235"/>
        <v>Sat</v>
      </c>
      <c r="F620" s="24" t="s">
        <v>47</v>
      </c>
      <c r="G620" s="24" t="s">
        <v>48</v>
      </c>
      <c r="H620" s="33">
        <v>6</v>
      </c>
      <c r="I620" s="53" t="s">
        <v>58</v>
      </c>
      <c r="K620" s="7">
        <v>-1.5</v>
      </c>
      <c r="L620" s="27">
        <v>6.4</v>
      </c>
      <c r="M620" s="27"/>
      <c r="N620" s="27"/>
      <c r="O620" s="27"/>
      <c r="P620" s="27"/>
      <c r="Q620" s="27"/>
      <c r="R620" s="27">
        <v>1.9</v>
      </c>
      <c r="S620" s="24" t="s">
        <v>50</v>
      </c>
      <c r="T620" s="49">
        <f t="shared" si="256"/>
        <v>12.16</v>
      </c>
      <c r="U620" s="49">
        <f t="shared" ref="U620" si="360">-$L620+T620</f>
        <v>5.76</v>
      </c>
      <c r="V620" s="27">
        <f>'DATA INPUT'!V619+U620</f>
        <v>262.97455459000014</v>
      </c>
      <c r="W620" s="27">
        <f>'DATA INPUT'!W619+L620</f>
        <v>3080.4854454099982</v>
      </c>
      <c r="X620" s="35">
        <f t="shared" ref="X620" si="361">SUM(V620/W620)</f>
        <v>8.5367893875895093E-2</v>
      </c>
      <c r="Y620" s="34">
        <f t="shared" ref="Y620" si="362">V620/100</f>
        <v>2.6297455459000014</v>
      </c>
      <c r="Z620" s="28">
        <f t="shared" ref="Z620" si="363">V620*100</f>
        <v>26297.455459000015</v>
      </c>
      <c r="AA620" s="24" t="s">
        <v>50</v>
      </c>
    </row>
    <row r="621" spans="1:30" x14ac:dyDescent="0.2">
      <c r="A621" s="57">
        <v>45759</v>
      </c>
      <c r="B621" s="24" t="s">
        <v>46</v>
      </c>
      <c r="D621" s="22" t="str">
        <f t="shared" si="235"/>
        <v>Sat</v>
      </c>
      <c r="F621" s="24" t="s">
        <v>47</v>
      </c>
      <c r="G621" s="24" t="s">
        <v>48</v>
      </c>
      <c r="H621" s="33">
        <v>6</v>
      </c>
      <c r="I621" s="24" t="s">
        <v>52</v>
      </c>
      <c r="K621" s="7">
        <v>5.5</v>
      </c>
      <c r="L621" s="27">
        <v>5.0999999999999996</v>
      </c>
      <c r="M621" s="27"/>
      <c r="N621" s="27"/>
      <c r="O621" s="27"/>
      <c r="P621" s="27"/>
      <c r="Q621" s="27"/>
      <c r="R621" s="27">
        <v>1.93</v>
      </c>
      <c r="S621" s="24" t="s">
        <v>88</v>
      </c>
      <c r="T621" s="49" t="str">
        <f t="shared" si="256"/>
        <v>0.00</v>
      </c>
      <c r="U621" s="49">
        <f t="shared" ref="U621" si="364">-$L621+T621</f>
        <v>-5.0999999999999996</v>
      </c>
      <c r="V621" s="27">
        <f>'DATA INPUT'!V620+U621</f>
        <v>257.87455459000012</v>
      </c>
      <c r="W621" s="27">
        <f>'DATA INPUT'!W620+L621</f>
        <v>3085.5854454099981</v>
      </c>
      <c r="X621" s="35">
        <f t="shared" ref="X621" si="365">SUM(V621/W621)</f>
        <v>8.3573947036081828E-2</v>
      </c>
      <c r="Y621" s="34">
        <f t="shared" ref="Y621" si="366">V621/100</f>
        <v>2.5787455459000013</v>
      </c>
      <c r="Z621" s="28">
        <f t="shared" ref="Z621" si="367">V621*100</f>
        <v>25787.455459000012</v>
      </c>
      <c r="AA621" s="24" t="s">
        <v>53</v>
      </c>
    </row>
    <row r="622" spans="1:30" x14ac:dyDescent="0.2">
      <c r="A622" s="57">
        <v>45760</v>
      </c>
      <c r="B622" s="24" t="s">
        <v>46</v>
      </c>
      <c r="D622" s="22" t="str">
        <f t="shared" si="235"/>
        <v>Sun</v>
      </c>
      <c r="F622" s="24" t="s">
        <v>47</v>
      </c>
      <c r="G622" s="24" t="s">
        <v>48</v>
      </c>
      <c r="H622" s="33">
        <v>6</v>
      </c>
      <c r="I622" s="53" t="s">
        <v>54</v>
      </c>
      <c r="K622" s="7">
        <v>5.5</v>
      </c>
      <c r="L622" s="27">
        <v>3.4</v>
      </c>
      <c r="M622" s="27"/>
      <c r="N622" s="27"/>
      <c r="O622" s="27"/>
      <c r="P622" s="27"/>
      <c r="Q622" s="27"/>
      <c r="R622" s="27">
        <v>1.96</v>
      </c>
      <c r="S622" s="24" t="s">
        <v>50</v>
      </c>
      <c r="T622" s="49">
        <f t="shared" si="256"/>
        <v>6.66</v>
      </c>
      <c r="U622" s="49">
        <f t="shared" ref="U622" si="368">-$L622+T622</f>
        <v>3.2600000000000002</v>
      </c>
      <c r="V622" s="27">
        <f>'DATA INPUT'!V621+U622</f>
        <v>261.13455459000011</v>
      </c>
      <c r="W622" s="27">
        <f>'DATA INPUT'!W621+L622</f>
        <v>3088.9854454099982</v>
      </c>
      <c r="X622" s="35">
        <f t="shared" ref="X622" si="369">SUM(V622/W622)</f>
        <v>8.4537321138248342E-2</v>
      </c>
      <c r="Y622" s="34">
        <f t="shared" ref="Y622" si="370">V622/100</f>
        <v>2.6113455459000012</v>
      </c>
      <c r="Z622" s="28">
        <f t="shared" ref="Z622" si="371">V622*100</f>
        <v>26113.455459000012</v>
      </c>
      <c r="AA622" s="24" t="s">
        <v>50</v>
      </c>
    </row>
    <row r="623" spans="1:30" x14ac:dyDescent="0.2">
      <c r="A623" s="57">
        <v>45767</v>
      </c>
      <c r="B623" s="24" t="s">
        <v>46</v>
      </c>
      <c r="D623" s="22" t="str">
        <f t="shared" si="235"/>
        <v>Sun</v>
      </c>
      <c r="F623" s="24" t="s">
        <v>47</v>
      </c>
      <c r="G623" s="24" t="s">
        <v>48</v>
      </c>
      <c r="H623" s="33">
        <v>7</v>
      </c>
      <c r="I623" s="24" t="s">
        <v>64</v>
      </c>
      <c r="K623" s="7">
        <v>3.5</v>
      </c>
      <c r="L623" s="27">
        <v>7.1</v>
      </c>
      <c r="M623" s="27"/>
      <c r="N623" s="27"/>
      <c r="O623" s="27"/>
      <c r="P623" s="27"/>
      <c r="Q623" s="27"/>
      <c r="R623" s="27">
        <v>1.9</v>
      </c>
      <c r="S623" s="24" t="s">
        <v>53</v>
      </c>
      <c r="T623" s="49" t="str">
        <f t="shared" si="256"/>
        <v>0.00</v>
      </c>
      <c r="U623" s="49">
        <f t="shared" ref="U623" si="372">-$L623+T623</f>
        <v>-7.1</v>
      </c>
      <c r="V623" s="27">
        <f>'DATA INPUT'!V622+U623</f>
        <v>254.03455459000011</v>
      </c>
      <c r="W623" s="27">
        <f>'DATA INPUT'!W622+L623</f>
        <v>3096.0854454099981</v>
      </c>
      <c r="X623" s="35">
        <f t="shared" ref="X623" si="373">SUM(V623/W623)</f>
        <v>8.2050240236945293E-2</v>
      </c>
      <c r="Y623" s="34">
        <f t="shared" ref="Y623" si="374">V623/100</f>
        <v>2.5403455459000011</v>
      </c>
      <c r="Z623" s="28">
        <f t="shared" ref="Z623" si="375">V623*100</f>
        <v>25403.455459000012</v>
      </c>
      <c r="AA623" s="24" t="s">
        <v>53</v>
      </c>
    </row>
    <row r="624" spans="1:30" x14ac:dyDescent="0.2">
      <c r="A624" s="57">
        <v>45771</v>
      </c>
      <c r="B624" s="24" t="s">
        <v>46</v>
      </c>
      <c r="D624" s="22" t="str">
        <f t="shared" si="235"/>
        <v>Thu</v>
      </c>
      <c r="F624" s="24" t="s">
        <v>47</v>
      </c>
      <c r="G624" s="24" t="s">
        <v>48</v>
      </c>
      <c r="H624" s="33">
        <v>8</v>
      </c>
      <c r="I624" s="53" t="s">
        <v>55</v>
      </c>
      <c r="K624" s="7">
        <v>5.5</v>
      </c>
      <c r="L624" s="27">
        <v>6.2</v>
      </c>
      <c r="M624" s="27"/>
      <c r="N624" s="27"/>
      <c r="O624" s="27"/>
      <c r="P624" s="27"/>
      <c r="Q624" s="27"/>
      <c r="R624" s="27">
        <v>1.9</v>
      </c>
      <c r="S624" s="24" t="s">
        <v>50</v>
      </c>
      <c r="T624" s="49">
        <f t="shared" si="256"/>
        <v>11.78</v>
      </c>
      <c r="U624" s="49">
        <f t="shared" ref="U624" si="376">-$L624+T624</f>
        <v>5.5799999999999992</v>
      </c>
      <c r="V624" s="27">
        <f>'DATA INPUT'!V623+U624</f>
        <v>259.61455459000013</v>
      </c>
      <c r="W624" s="27">
        <f>'DATA INPUT'!W623+L624</f>
        <v>3102.2854454099979</v>
      </c>
      <c r="X624" s="35">
        <f t="shared" ref="X624" si="377">SUM(V624/W624)</f>
        <v>8.3684934593660346E-2</v>
      </c>
      <c r="Y624" s="34">
        <f t="shared" ref="Y624" si="378">V624/100</f>
        <v>2.5961455459000011</v>
      </c>
      <c r="Z624" s="28">
        <f t="shared" ref="Z624" si="379">V624*100</f>
        <v>25961.455459000012</v>
      </c>
      <c r="AA624" s="24" t="s">
        <v>50</v>
      </c>
    </row>
    <row r="625" spans="1:44" x14ac:dyDescent="0.2">
      <c r="A625" s="57">
        <v>45774</v>
      </c>
      <c r="B625" s="24" t="s">
        <v>46</v>
      </c>
      <c r="D625" s="22" t="str">
        <f t="shared" si="235"/>
        <v>Sun</v>
      </c>
      <c r="F625" s="24" t="s">
        <v>47</v>
      </c>
      <c r="G625" s="24" t="s">
        <v>48</v>
      </c>
      <c r="H625" s="33">
        <v>8</v>
      </c>
      <c r="I625" s="24" t="s">
        <v>72</v>
      </c>
      <c r="K625" s="7">
        <v>3.5</v>
      </c>
      <c r="L625" s="27">
        <v>5</v>
      </c>
      <c r="M625" s="27"/>
      <c r="N625" s="27"/>
      <c r="O625" s="27"/>
      <c r="P625" s="27"/>
      <c r="Q625" s="27"/>
      <c r="R625" s="27">
        <v>1.99</v>
      </c>
      <c r="S625" s="24" t="s">
        <v>53</v>
      </c>
      <c r="T625" s="49" t="str">
        <f t="shared" si="256"/>
        <v>0.00</v>
      </c>
      <c r="U625" s="49">
        <f t="shared" ref="U625" si="380">-$L625+T625</f>
        <v>-5</v>
      </c>
      <c r="V625" s="27">
        <f>'DATA INPUT'!V624+U625</f>
        <v>254.61455459000013</v>
      </c>
      <c r="W625" s="27">
        <f>'DATA INPUT'!W624+L625</f>
        <v>3107.2854454099979</v>
      </c>
      <c r="X625" s="35">
        <f t="shared" ref="X625" si="381">SUM(V625/W625)</f>
        <v>8.1941153802303615E-2</v>
      </c>
      <c r="Y625" s="34">
        <f t="shared" ref="Y625" si="382">V625/100</f>
        <v>2.5461455459000013</v>
      </c>
      <c r="Z625" s="28">
        <f t="shared" ref="Z625" si="383">V625*100</f>
        <v>25461.455459000012</v>
      </c>
      <c r="AA625" s="24" t="s">
        <v>53</v>
      </c>
    </row>
    <row r="626" spans="1:44" x14ac:dyDescent="0.2">
      <c r="A626" s="57">
        <v>45779</v>
      </c>
      <c r="B626" s="24" t="s">
        <v>46</v>
      </c>
      <c r="D626" s="22" t="str">
        <f t="shared" si="235"/>
        <v>Fri</v>
      </c>
      <c r="F626" s="24" t="s">
        <v>47</v>
      </c>
      <c r="G626" s="24" t="s">
        <v>48</v>
      </c>
      <c r="H626" s="33">
        <v>9</v>
      </c>
      <c r="I626" s="24" t="s">
        <v>52</v>
      </c>
      <c r="K626" s="7">
        <v>5.5</v>
      </c>
      <c r="L626" s="27">
        <v>8.1999999999999993</v>
      </c>
      <c r="M626" s="27"/>
      <c r="N626" s="27"/>
      <c r="O626" s="27"/>
      <c r="P626" s="27"/>
      <c r="Q626" s="27"/>
      <c r="R626" s="27">
        <v>1.97</v>
      </c>
      <c r="S626" s="24" t="s">
        <v>53</v>
      </c>
      <c r="T626" s="49" t="str">
        <f t="shared" si="256"/>
        <v>0.00</v>
      </c>
      <c r="U626" s="49">
        <f t="shared" ref="U626:U627" si="384">-$L626+T626</f>
        <v>-8.1999999999999993</v>
      </c>
      <c r="V626" s="27">
        <f>'DATA INPUT'!V625+U626</f>
        <v>246.41455459000014</v>
      </c>
      <c r="W626" s="27">
        <f>'DATA INPUT'!W625+L626</f>
        <v>3115.4854454099977</v>
      </c>
      <c r="X626" s="35">
        <f t="shared" ref="X626:X627" si="385">SUM(V626/W626)</f>
        <v>7.9093469992947432E-2</v>
      </c>
      <c r="Y626" s="34">
        <f t="shared" ref="Y626:Y627" si="386">V626/100</f>
        <v>2.4641455459000015</v>
      </c>
      <c r="Z626" s="28">
        <f t="shared" ref="Z626:Z627" si="387">V626*100</f>
        <v>24641.455459000015</v>
      </c>
      <c r="AA626" s="24" t="s">
        <v>53</v>
      </c>
    </row>
    <row r="627" spans="1:44" x14ac:dyDescent="0.2">
      <c r="A627" s="57">
        <v>45779</v>
      </c>
      <c r="B627" s="24" t="s">
        <v>46</v>
      </c>
      <c r="D627" s="22" t="str">
        <f t="shared" si="235"/>
        <v>Fri</v>
      </c>
      <c r="F627" s="24" t="s">
        <v>47</v>
      </c>
      <c r="G627" s="24" t="s">
        <v>48</v>
      </c>
      <c r="H627" s="33">
        <v>9</v>
      </c>
      <c r="I627" s="53" t="s">
        <v>64</v>
      </c>
      <c r="K627" s="7">
        <v>-1.5</v>
      </c>
      <c r="L627" s="27">
        <v>6.04</v>
      </c>
      <c r="M627" s="27"/>
      <c r="N627" s="27"/>
      <c r="O627" s="27"/>
      <c r="P627" s="27"/>
      <c r="Q627" s="27"/>
      <c r="R627" s="27">
        <v>2</v>
      </c>
      <c r="S627" s="24" t="s">
        <v>50</v>
      </c>
      <c r="T627" s="49">
        <f t="shared" si="256"/>
        <v>12.08</v>
      </c>
      <c r="U627" s="49">
        <f t="shared" si="384"/>
        <v>6.04</v>
      </c>
      <c r="V627" s="27">
        <f>'DATA INPUT'!V626+U627</f>
        <v>252.45455459000013</v>
      </c>
      <c r="W627" s="27">
        <f>'DATA INPUT'!W626+L627</f>
        <v>3121.5254454099977</v>
      </c>
      <c r="X627" s="35">
        <f t="shared" si="385"/>
        <v>8.0875379363387317E-2</v>
      </c>
      <c r="Y627" s="34">
        <f t="shared" si="386"/>
        <v>2.5245455459000015</v>
      </c>
      <c r="Z627" s="28">
        <f t="shared" si="387"/>
        <v>25245.455459000012</v>
      </c>
      <c r="AA627" s="24" t="s">
        <v>50</v>
      </c>
    </row>
    <row r="628" spans="1:44" x14ac:dyDescent="0.2">
      <c r="A628" s="57">
        <v>45780</v>
      </c>
      <c r="B628" s="24" t="s">
        <v>46</v>
      </c>
      <c r="D628" s="22" t="str">
        <f t="shared" si="235"/>
        <v>Sat</v>
      </c>
      <c r="F628" s="24" t="s">
        <v>47</v>
      </c>
      <c r="G628" s="24" t="s">
        <v>48</v>
      </c>
      <c r="H628" s="33">
        <v>9</v>
      </c>
      <c r="I628" s="53" t="s">
        <v>75</v>
      </c>
      <c r="K628" s="7">
        <v>1.5</v>
      </c>
      <c r="L628" s="27">
        <v>5.4</v>
      </c>
      <c r="M628" s="27"/>
      <c r="N628" s="27"/>
      <c r="O628" s="27"/>
      <c r="P628" s="27"/>
      <c r="Q628" s="27"/>
      <c r="R628" s="27">
        <v>1.95</v>
      </c>
      <c r="S628" s="24" t="s">
        <v>50</v>
      </c>
      <c r="T628" s="49">
        <f t="shared" si="256"/>
        <v>10.53</v>
      </c>
      <c r="U628" s="49">
        <f t="shared" ref="U628" si="388">-$L628+T628</f>
        <v>5.129999999999999</v>
      </c>
      <c r="V628" s="27">
        <f>'DATA INPUT'!V627+U628</f>
        <v>257.58455459000015</v>
      </c>
      <c r="W628" s="27">
        <f>'DATA INPUT'!W627+L628</f>
        <v>3126.9254454099978</v>
      </c>
      <c r="X628" s="35">
        <f t="shared" ref="X628" si="389">SUM(V628/W628)</f>
        <v>8.237630192562076E-2</v>
      </c>
      <c r="Y628" s="34">
        <f t="shared" ref="Y628" si="390">V628/100</f>
        <v>2.5758455459000014</v>
      </c>
      <c r="Z628" s="28">
        <f t="shared" ref="Z628" si="391">V628*100</f>
        <v>25758.455459000015</v>
      </c>
      <c r="AA628" s="24" t="s">
        <v>50</v>
      </c>
      <c r="AB628" s="49">
        <f t="shared" ref="AB628:AR628" si="392">IF(($AA628="W"),ROUND(($L628*$R628),2),"0.00")</f>
        <v>10.53</v>
      </c>
      <c r="AC628" s="49">
        <f t="shared" ref="AC628" si="393">-$L628+AB628</f>
        <v>5.129999999999999</v>
      </c>
      <c r="AD628" s="27">
        <f>'DATA INPUT'!AD627+AC628</f>
        <v>5.129999999999999</v>
      </c>
      <c r="AE628" s="27">
        <f>'DATA INPUT'!AE627+T628</f>
        <v>10.53</v>
      </c>
      <c r="AF628" s="35">
        <f t="shared" ref="AF628" si="394">SUM(AD628/AE628)</f>
        <v>0.48717948717948711</v>
      </c>
      <c r="AG628" s="34">
        <f t="shared" ref="AG628" si="395">AD628/100</f>
        <v>5.1299999999999991E-2</v>
      </c>
      <c r="AH628" s="28">
        <f t="shared" ref="AH628" si="396">AD628*100</f>
        <v>512.99999999999989</v>
      </c>
      <c r="AI628" s="24" t="s">
        <v>50</v>
      </c>
      <c r="AJ628" s="49">
        <f t="shared" si="392"/>
        <v>10.53</v>
      </c>
      <c r="AK628" s="49">
        <f t="shared" ref="AK628" si="397">-$L628+AJ628</f>
        <v>5.129999999999999</v>
      </c>
      <c r="AL628" s="27">
        <f>'DATA INPUT'!AL627+AK628</f>
        <v>5.129999999999999</v>
      </c>
      <c r="AM628" s="27">
        <f>'DATA INPUT'!AM627+AB628</f>
        <v>10.53</v>
      </c>
      <c r="AN628" s="35">
        <f t="shared" ref="AN628" si="398">SUM(AL628/AM628)</f>
        <v>0.48717948717948711</v>
      </c>
      <c r="AO628" s="34">
        <f t="shared" ref="AO628" si="399">AL628/100</f>
        <v>5.1299999999999991E-2</v>
      </c>
      <c r="AP628" s="28">
        <f t="shared" ref="AP628" si="400">AL628*100</f>
        <v>512.99999999999989</v>
      </c>
      <c r="AQ628" s="24" t="s">
        <v>50</v>
      </c>
      <c r="AR628" s="49">
        <f t="shared" si="392"/>
        <v>10.53</v>
      </c>
    </row>
    <row r="629" spans="1:44" x14ac:dyDescent="0.2">
      <c r="A629" s="57">
        <v>45785</v>
      </c>
      <c r="B629" s="24" t="s">
        <v>46</v>
      </c>
      <c r="D629" s="22" t="str">
        <f t="shared" si="235"/>
        <v>Thu</v>
      </c>
      <c r="F629" s="24" t="s">
        <v>47</v>
      </c>
      <c r="G629" s="24" t="s">
        <v>48</v>
      </c>
      <c r="H629" s="33">
        <v>10</v>
      </c>
      <c r="I629" s="24" t="s">
        <v>52</v>
      </c>
      <c r="K629" s="7">
        <v>-1.5</v>
      </c>
      <c r="L629" s="27">
        <v>8.6999999999999993</v>
      </c>
      <c r="M629" s="27"/>
      <c r="N629" s="27"/>
      <c r="O629" s="27"/>
      <c r="P629" s="27"/>
      <c r="Q629" s="27"/>
      <c r="R629" s="27">
        <v>1.97</v>
      </c>
      <c r="S629" s="24" t="s">
        <v>53</v>
      </c>
      <c r="T629" s="49" t="str">
        <f t="shared" si="256"/>
        <v>0.00</v>
      </c>
      <c r="U629" s="49">
        <f t="shared" ref="U629" si="401">-$L629+T629</f>
        <v>-8.6999999999999993</v>
      </c>
      <c r="V629" s="27">
        <f>'DATA INPUT'!V628+U629</f>
        <v>248.88455459000016</v>
      </c>
      <c r="W629" s="27">
        <f>'DATA INPUT'!W628+L629</f>
        <v>3135.6254454099976</v>
      </c>
      <c r="X629" s="35">
        <f t="shared" ref="X629" si="402">SUM(V629/W629)</f>
        <v>7.9373177352646901E-2</v>
      </c>
      <c r="Y629" s="34">
        <f t="shared" ref="Y629" si="403">V629/100</f>
        <v>2.4888455459000016</v>
      </c>
      <c r="Z629" s="28">
        <f t="shared" ref="Z629" si="404">V629*100</f>
        <v>24888.455459000015</v>
      </c>
      <c r="AA629" s="24" t="s">
        <v>53</v>
      </c>
    </row>
    <row r="630" spans="1:44" x14ac:dyDescent="0.2">
      <c r="A630" s="57">
        <v>45787</v>
      </c>
      <c r="B630" s="24" t="s">
        <v>46</v>
      </c>
      <c r="D630" s="22" t="str">
        <f t="shared" si="235"/>
        <v>Sat</v>
      </c>
      <c r="F630" s="24" t="s">
        <v>47</v>
      </c>
      <c r="G630" s="24" t="s">
        <v>48</v>
      </c>
      <c r="H630" s="33">
        <v>10</v>
      </c>
      <c r="I630" s="24" t="s">
        <v>60</v>
      </c>
      <c r="K630" s="24" t="s">
        <v>69</v>
      </c>
      <c r="L630" s="27">
        <v>4.0999999999999996</v>
      </c>
      <c r="M630" s="27"/>
      <c r="N630" s="27"/>
      <c r="O630" s="27"/>
      <c r="P630" s="27"/>
      <c r="Q630" s="27"/>
      <c r="R630" s="27">
        <v>2.2000000000000002</v>
      </c>
      <c r="S630" s="24" t="s">
        <v>53</v>
      </c>
      <c r="T630" s="49" t="str">
        <f t="shared" si="256"/>
        <v>0.00</v>
      </c>
      <c r="U630" s="49">
        <f t="shared" ref="U630" si="405">-$L630+T630</f>
        <v>-4.0999999999999996</v>
      </c>
      <c r="V630" s="27">
        <f>'DATA INPUT'!V629+U630</f>
        <v>244.78455459000017</v>
      </c>
      <c r="W630" s="27">
        <f>'DATA INPUT'!W629+L630</f>
        <v>3139.7254454099975</v>
      </c>
      <c r="X630" s="35">
        <f t="shared" ref="X630" si="406">SUM(V630/W630)</f>
        <v>7.7963681489365153E-2</v>
      </c>
      <c r="Y630" s="34">
        <f t="shared" ref="Y630" si="407">V630/100</f>
        <v>2.4478455459000017</v>
      </c>
      <c r="Z630" s="28">
        <f t="shared" ref="Z630" si="408">V630*100</f>
        <v>24478.455459000015</v>
      </c>
      <c r="AA630" s="24" t="s">
        <v>53</v>
      </c>
    </row>
    <row r="631" spans="1:44" x14ac:dyDescent="0.2">
      <c r="A631" s="57">
        <v>45787</v>
      </c>
      <c r="B631" s="24" t="s">
        <v>46</v>
      </c>
      <c r="D631" s="22" t="str">
        <f t="shared" si="235"/>
        <v>Sat</v>
      </c>
      <c r="F631" s="24" t="s">
        <v>47</v>
      </c>
      <c r="G631" s="24" t="s">
        <v>48</v>
      </c>
      <c r="H631" s="33">
        <v>10</v>
      </c>
      <c r="I631" s="53" t="s">
        <v>58</v>
      </c>
      <c r="K631" s="7">
        <v>3.5</v>
      </c>
      <c r="L631" s="27">
        <v>6.3</v>
      </c>
      <c r="M631" s="27"/>
      <c r="N631" s="27"/>
      <c r="O631" s="27"/>
      <c r="P631" s="27"/>
      <c r="Q631" s="27"/>
      <c r="R631" s="27">
        <v>1.97</v>
      </c>
      <c r="S631" s="24" t="s">
        <v>50</v>
      </c>
      <c r="T631" s="49">
        <f t="shared" si="256"/>
        <v>12.41</v>
      </c>
      <c r="U631" s="49">
        <f t="shared" ref="U631" si="409">-$L631+T631</f>
        <v>6.11</v>
      </c>
      <c r="V631" s="27">
        <f>'DATA INPUT'!V630+U631</f>
        <v>250.89455459000018</v>
      </c>
      <c r="W631" s="27">
        <f>'DATA INPUT'!W630+L631</f>
        <v>3146.0254454099977</v>
      </c>
      <c r="X631" s="35">
        <f t="shared" ref="X631" si="410">SUM(V631/W631)</f>
        <v>7.974969018640693E-2</v>
      </c>
      <c r="Y631" s="34">
        <f t="shared" ref="Y631" si="411">V631/100</f>
        <v>2.5089455459000019</v>
      </c>
      <c r="Z631" s="28">
        <f t="shared" ref="Z631" si="412">V631*100</f>
        <v>25089.455459000019</v>
      </c>
      <c r="AA631" s="24" t="s">
        <v>50</v>
      </c>
    </row>
    <row r="632" spans="1:44" x14ac:dyDescent="0.2">
      <c r="A632" s="57">
        <v>45788</v>
      </c>
      <c r="B632" s="24" t="s">
        <v>46</v>
      </c>
      <c r="D632" s="22" t="str">
        <f t="shared" si="235"/>
        <v>Sun</v>
      </c>
      <c r="F632" s="24" t="s">
        <v>47</v>
      </c>
      <c r="G632" s="24" t="s">
        <v>48</v>
      </c>
      <c r="H632" s="33">
        <v>10</v>
      </c>
      <c r="I632" s="24" t="s">
        <v>51</v>
      </c>
      <c r="K632" s="7">
        <v>-2.5</v>
      </c>
      <c r="L632" s="27">
        <v>6.2</v>
      </c>
      <c r="M632" s="27"/>
      <c r="N632" s="27"/>
      <c r="O632" s="27"/>
      <c r="P632" s="27"/>
      <c r="Q632" s="27"/>
      <c r="R632" s="27">
        <v>1.92</v>
      </c>
      <c r="S632" s="24" t="s">
        <v>53</v>
      </c>
      <c r="T632" s="49" t="str">
        <f t="shared" si="256"/>
        <v>0.00</v>
      </c>
      <c r="U632" s="49">
        <f t="shared" ref="U632" si="413">-$L632+T632</f>
        <v>-6.2</v>
      </c>
      <c r="V632" s="27">
        <f>'DATA INPUT'!V631+U632</f>
        <v>244.69455459000019</v>
      </c>
      <c r="W632" s="27">
        <f>'DATA INPUT'!W631+L632</f>
        <v>3152.2254454099975</v>
      </c>
      <c r="X632" s="35">
        <f t="shared" ref="X632" si="414">SUM(V632/W632)</f>
        <v>7.7625968963071335E-2</v>
      </c>
      <c r="Y632" s="34">
        <f t="shared" ref="Y632" si="415">V632/100</f>
        <v>2.446945545900002</v>
      </c>
      <c r="Z632" s="28">
        <f t="shared" ref="Z632" si="416">V632*100</f>
        <v>24469.455459000019</v>
      </c>
      <c r="AA632" s="24" t="s">
        <v>53</v>
      </c>
    </row>
    <row r="633" spans="1:44" x14ac:dyDescent="0.2">
      <c r="A633" s="57">
        <v>45793</v>
      </c>
      <c r="B633" s="24" t="s">
        <v>46</v>
      </c>
      <c r="D633" s="22" t="str">
        <f t="shared" si="235"/>
        <v>Fri</v>
      </c>
      <c r="F633" s="24" t="s">
        <v>47</v>
      </c>
      <c r="G633" s="24" t="s">
        <v>48</v>
      </c>
      <c r="H633" s="33">
        <v>11</v>
      </c>
      <c r="I633" s="24" t="s">
        <v>56</v>
      </c>
      <c r="K633" s="7">
        <v>-2.5</v>
      </c>
      <c r="L633" s="27">
        <v>2.6</v>
      </c>
      <c r="M633" s="27"/>
      <c r="N633" s="27"/>
      <c r="O633" s="27"/>
      <c r="P633" s="27"/>
      <c r="Q633" s="27"/>
      <c r="R633" s="27">
        <v>1.91</v>
      </c>
      <c r="S633" s="24" t="s">
        <v>53</v>
      </c>
      <c r="T633" s="49" t="str">
        <f t="shared" si="256"/>
        <v>0.00</v>
      </c>
      <c r="U633" s="49">
        <f t="shared" ref="U633" si="417">-$L633+T633</f>
        <v>-2.6</v>
      </c>
      <c r="V633" s="27">
        <f>'DATA INPUT'!V632+U633</f>
        <v>242.0945545900002</v>
      </c>
      <c r="W633" s="27">
        <f>'DATA INPUT'!W632+L633</f>
        <v>3154.8254454099974</v>
      </c>
      <c r="X633" s="35">
        <f t="shared" ref="X633" si="418">SUM(V633/W633)</f>
        <v>7.673786039168258E-2</v>
      </c>
      <c r="Y633" s="34">
        <f t="shared" ref="Y633" si="419">V633/100</f>
        <v>2.4209455459000022</v>
      </c>
      <c r="Z633" s="28">
        <f t="shared" ref="Z633" si="420">V633*100</f>
        <v>24209.455459000019</v>
      </c>
      <c r="AA633" s="24" t="s">
        <v>53</v>
      </c>
    </row>
    <row r="634" spans="1:44" x14ac:dyDescent="0.2">
      <c r="A634" s="57">
        <v>45794</v>
      </c>
      <c r="B634" s="24" t="s">
        <v>46</v>
      </c>
      <c r="D634" s="22" t="str">
        <f t="shared" si="235"/>
        <v>Sat</v>
      </c>
      <c r="F634" s="24" t="s">
        <v>47</v>
      </c>
      <c r="G634" s="24" t="s">
        <v>48</v>
      </c>
      <c r="H634" s="33">
        <v>11</v>
      </c>
      <c r="I634" s="24" t="s">
        <v>72</v>
      </c>
      <c r="K634" s="24" t="s">
        <v>69</v>
      </c>
      <c r="L634" s="27">
        <v>3.6</v>
      </c>
      <c r="M634" s="27"/>
      <c r="N634" s="27"/>
      <c r="O634" s="27"/>
      <c r="P634" s="27"/>
      <c r="Q634" s="27"/>
      <c r="R634" s="27">
        <v>2</v>
      </c>
      <c r="S634" s="24" t="s">
        <v>53</v>
      </c>
      <c r="T634" s="49" t="str">
        <f t="shared" si="256"/>
        <v>0.00</v>
      </c>
      <c r="U634" s="49">
        <f t="shared" ref="U634" si="421">-$L634+T634</f>
        <v>-3.6</v>
      </c>
      <c r="V634" s="27">
        <f>'DATA INPUT'!V633+U634</f>
        <v>238.49455459000021</v>
      </c>
      <c r="W634" s="27">
        <f>'DATA INPUT'!W633+L634</f>
        <v>3158.4254454099973</v>
      </c>
      <c r="X634" s="35">
        <f t="shared" ref="X634" si="422">SUM(V634/W634)</f>
        <v>7.5510585483850506E-2</v>
      </c>
      <c r="Y634" s="34">
        <f t="shared" ref="Y634" si="423">V634/100</f>
        <v>2.3849455459000022</v>
      </c>
      <c r="Z634" s="28">
        <f t="shared" ref="Z634" si="424">V634*100</f>
        <v>23849.455459000019</v>
      </c>
      <c r="AA634" s="24" t="s">
        <v>53</v>
      </c>
    </row>
    <row r="635" spans="1:44" x14ac:dyDescent="0.2">
      <c r="A635" s="57">
        <v>45795</v>
      </c>
      <c r="B635" s="24" t="s">
        <v>46</v>
      </c>
      <c r="D635" s="22" t="str">
        <f t="shared" si="235"/>
        <v>Sun</v>
      </c>
      <c r="F635" s="24" t="s">
        <v>47</v>
      </c>
      <c r="G635" s="24" t="s">
        <v>48</v>
      </c>
      <c r="H635" s="33">
        <v>11</v>
      </c>
      <c r="I635" s="24" t="s">
        <v>54</v>
      </c>
      <c r="K635" s="24" t="s">
        <v>69</v>
      </c>
      <c r="L635" s="27">
        <v>5.2</v>
      </c>
      <c r="M635" s="27"/>
      <c r="N635" s="27"/>
      <c r="O635" s="27"/>
      <c r="P635" s="27"/>
      <c r="Q635" s="27"/>
      <c r="R635" s="27">
        <v>1.91</v>
      </c>
      <c r="S635" s="24" t="s">
        <v>53</v>
      </c>
      <c r="T635" s="49" t="str">
        <f t="shared" si="256"/>
        <v>0.00</v>
      </c>
      <c r="U635" s="49">
        <f t="shared" ref="U635" si="425">-$L635+T635</f>
        <v>-5.2</v>
      </c>
      <c r="V635" s="27">
        <f>'DATA INPUT'!V634+U635</f>
        <v>233.29455459000022</v>
      </c>
      <c r="W635" s="27">
        <f>'DATA INPUT'!W634+L635</f>
        <v>3163.6254454099972</v>
      </c>
      <c r="X635" s="35">
        <f t="shared" ref="X635" si="426">SUM(V635/W635)</f>
        <v>7.3742786121688275E-2</v>
      </c>
      <c r="Y635" s="34">
        <f t="shared" ref="Y635" si="427">V635/100</f>
        <v>2.3329455459000021</v>
      </c>
      <c r="Z635" s="28">
        <f t="shared" ref="Z635" si="428">V635*100</f>
        <v>23329.455459000023</v>
      </c>
      <c r="AA635" s="24" t="s">
        <v>53</v>
      </c>
    </row>
    <row r="636" spans="1:44" x14ac:dyDescent="0.2">
      <c r="A636" s="57">
        <v>45800</v>
      </c>
      <c r="B636" s="24" t="s">
        <v>46</v>
      </c>
      <c r="D636" s="22" t="str">
        <f t="shared" si="235"/>
        <v>Fri</v>
      </c>
      <c r="F636" s="24" t="s">
        <v>47</v>
      </c>
      <c r="G636" s="24" t="s">
        <v>48</v>
      </c>
      <c r="H636" s="33">
        <v>12</v>
      </c>
      <c r="I636" s="53" t="s">
        <v>52</v>
      </c>
      <c r="K636" s="7">
        <v>5.5</v>
      </c>
      <c r="L636" s="27">
        <v>4.0999999999999996</v>
      </c>
      <c r="M636" s="27"/>
      <c r="N636" s="27"/>
      <c r="O636" s="27"/>
      <c r="P636" s="27"/>
      <c r="Q636" s="27"/>
      <c r="R636" s="27">
        <v>1.95</v>
      </c>
      <c r="S636" s="24" t="s">
        <v>50</v>
      </c>
      <c r="T636" s="49">
        <f t="shared" si="256"/>
        <v>8</v>
      </c>
      <c r="U636" s="49">
        <f>-$L636+T636</f>
        <v>3.9000000000000004</v>
      </c>
      <c r="V636" s="27">
        <f>'DATA INPUT'!V635+U636</f>
        <v>237.19455459000022</v>
      </c>
      <c r="W636" s="27">
        <f>'DATA INPUT'!W635+L636</f>
        <v>3167.7254454099971</v>
      </c>
      <c r="X636" s="35">
        <f t="shared" ref="X636" si="429">SUM(V636/W636)</f>
        <v>7.4878507837127364E-2</v>
      </c>
      <c r="Y636" s="34">
        <f t="shared" ref="Y636" si="430">V636/100</f>
        <v>2.3719455459000023</v>
      </c>
      <c r="Z636" s="28">
        <f t="shared" ref="Z636" si="431">V636*100</f>
        <v>23719.455459000023</v>
      </c>
      <c r="AA636" s="24" t="s">
        <v>50</v>
      </c>
    </row>
    <row r="637" spans="1:44" x14ac:dyDescent="0.2">
      <c r="A637" s="57">
        <v>45801</v>
      </c>
      <c r="B637" s="24" t="s">
        <v>46</v>
      </c>
      <c r="D637" s="22" t="str">
        <f t="shared" si="235"/>
        <v>Sat</v>
      </c>
      <c r="F637" s="24" t="s">
        <v>47</v>
      </c>
      <c r="G637" s="24" t="s">
        <v>48</v>
      </c>
      <c r="H637" s="33">
        <v>12</v>
      </c>
      <c r="I637" s="53" t="s">
        <v>64</v>
      </c>
      <c r="K637" s="7">
        <v>4.5</v>
      </c>
      <c r="L637" s="27">
        <v>11.3</v>
      </c>
      <c r="M637" s="27"/>
      <c r="N637" s="27"/>
      <c r="O637" s="27"/>
      <c r="P637" s="27"/>
      <c r="Q637" s="27"/>
      <c r="R637" s="27">
        <v>1.9</v>
      </c>
      <c r="S637" s="24" t="s">
        <v>50</v>
      </c>
      <c r="T637" s="49">
        <f t="shared" si="256"/>
        <v>21.47</v>
      </c>
      <c r="U637" s="49">
        <f>-$L637+T637</f>
        <v>10.169999999999998</v>
      </c>
      <c r="V637" s="27">
        <f>'DATA INPUT'!V636+U637</f>
        <v>247.36455459000021</v>
      </c>
      <c r="W637" s="27">
        <f>'DATA INPUT'!W636+L637</f>
        <v>3179.0254454099972</v>
      </c>
      <c r="X637" s="35">
        <f t="shared" ref="X637" si="432">SUM(V637/W637)</f>
        <v>7.7811442166074815E-2</v>
      </c>
      <c r="Y637" s="34">
        <f t="shared" ref="Y637" si="433">V637/100</f>
        <v>2.473645545900002</v>
      </c>
      <c r="Z637" s="28">
        <f t="shared" ref="Z637" si="434">V637*100</f>
        <v>24736.455459000023</v>
      </c>
      <c r="AA637" s="24" t="s">
        <v>50</v>
      </c>
    </row>
    <row r="638" spans="1:44" x14ac:dyDescent="0.2">
      <c r="A638" s="57">
        <v>45802</v>
      </c>
      <c r="B638" s="24" t="s">
        <v>46</v>
      </c>
      <c r="D638" s="22" t="str">
        <f t="shared" si="235"/>
        <v>Sun</v>
      </c>
      <c r="F638" s="24" t="s">
        <v>47</v>
      </c>
      <c r="G638" s="24" t="s">
        <v>48</v>
      </c>
      <c r="H638" s="33">
        <v>12</v>
      </c>
      <c r="I638" s="24" t="s">
        <v>61</v>
      </c>
      <c r="K638" s="7">
        <v>-3.5</v>
      </c>
      <c r="L638" s="27">
        <v>3.5</v>
      </c>
      <c r="M638" s="27"/>
      <c r="N638" s="27"/>
      <c r="O638" s="27"/>
      <c r="P638" s="27"/>
      <c r="Q638" s="27"/>
      <c r="R638" s="27">
        <v>1.9</v>
      </c>
      <c r="S638" s="24" t="s">
        <v>53</v>
      </c>
      <c r="T638" s="49" t="str">
        <f t="shared" si="256"/>
        <v>0.00</v>
      </c>
      <c r="U638" s="49">
        <f>-$L638+T638</f>
        <v>-3.5</v>
      </c>
      <c r="V638" s="27">
        <f>'DATA INPUT'!V637+U638</f>
        <v>243.86455459000021</v>
      </c>
      <c r="W638" s="27">
        <f>'DATA INPUT'!W637+L638</f>
        <v>3182.5254454099972</v>
      </c>
      <c r="X638" s="35">
        <f t="shared" ref="X638" si="435">SUM(V638/W638)</f>
        <v>7.6626113058016324E-2</v>
      </c>
      <c r="Y638" s="34">
        <f t="shared" ref="Y638" si="436">V638/100</f>
        <v>2.4386455459000023</v>
      </c>
      <c r="Z638" s="28">
        <f t="shared" ref="Z638" si="437">V638*100</f>
        <v>24386.455459000023</v>
      </c>
      <c r="AA638" s="24" t="s">
        <v>53</v>
      </c>
    </row>
    <row r="639" spans="1:44" x14ac:dyDescent="0.2">
      <c r="A639" s="57">
        <v>45807</v>
      </c>
      <c r="B639" s="24" t="s">
        <v>46</v>
      </c>
      <c r="D639" s="22" t="str">
        <f t="shared" si="235"/>
        <v>Fri</v>
      </c>
      <c r="F639" s="24" t="s">
        <v>47</v>
      </c>
      <c r="G639" s="24" t="s">
        <v>48</v>
      </c>
      <c r="H639" s="33">
        <v>13</v>
      </c>
      <c r="I639" s="24" t="s">
        <v>56</v>
      </c>
      <c r="K639" s="7">
        <v>5.5</v>
      </c>
      <c r="L639" s="27">
        <v>5.2</v>
      </c>
      <c r="M639" s="27"/>
      <c r="N639" s="27"/>
      <c r="O639" s="27"/>
      <c r="P639" s="27"/>
      <c r="Q639" s="27"/>
      <c r="R639" s="27">
        <v>1.91</v>
      </c>
      <c r="S639" s="24" t="s">
        <v>53</v>
      </c>
      <c r="T639" s="49" t="str">
        <f t="shared" si="256"/>
        <v>0.00</v>
      </c>
      <c r="U639" s="49">
        <f>-$L639+T639</f>
        <v>-5.2</v>
      </c>
      <c r="V639" s="27">
        <f>'DATA INPUT'!V638+U639</f>
        <v>238.66455459000022</v>
      </c>
      <c r="W639" s="27">
        <f>'DATA INPUT'!W638+L639</f>
        <v>3187.7254454099971</v>
      </c>
      <c r="X639" s="35">
        <f t="shared" ref="X639" si="438">SUM(V639/W639)</f>
        <v>7.4869858987904089E-2</v>
      </c>
      <c r="Y639" s="34">
        <f t="shared" ref="Y639" si="439">V639/100</f>
        <v>2.3866455459000022</v>
      </c>
      <c r="Z639" s="28">
        <f t="shared" ref="Z639" si="440">V639*100</f>
        <v>23866.455459000023</v>
      </c>
      <c r="AA639" s="24" t="s">
        <v>53</v>
      </c>
    </row>
    <row r="640" spans="1:44" x14ac:dyDescent="0.2">
      <c r="A640" s="57">
        <v>45808</v>
      </c>
      <c r="B640" s="24" t="s">
        <v>46</v>
      </c>
      <c r="D640" s="22" t="str">
        <f t="shared" si="235"/>
        <v>Sat</v>
      </c>
      <c r="F640" s="24" t="s">
        <v>47</v>
      </c>
      <c r="G640" s="24" t="s">
        <v>48</v>
      </c>
      <c r="H640" s="33">
        <v>13</v>
      </c>
      <c r="I640" s="24" t="s">
        <v>55</v>
      </c>
      <c r="K640" s="7">
        <v>3.5</v>
      </c>
      <c r="L640" s="27">
        <v>6.6</v>
      </c>
      <c r="M640" s="27"/>
      <c r="N640" s="27"/>
      <c r="O640" s="27"/>
      <c r="P640" s="27"/>
      <c r="Q640" s="27"/>
      <c r="R640" s="27">
        <v>1.91</v>
      </c>
      <c r="S640" s="24" t="s">
        <v>53</v>
      </c>
      <c r="T640" s="49" t="str">
        <f t="shared" si="256"/>
        <v>0.00</v>
      </c>
      <c r="U640" s="49">
        <f>-$L640+T640</f>
        <v>-6.6</v>
      </c>
      <c r="V640" s="27">
        <f>'DATA INPUT'!V639+U640</f>
        <v>232.06455459000023</v>
      </c>
      <c r="W640" s="27">
        <f>'DATA INPUT'!W639+L640</f>
        <v>3194.325445409997</v>
      </c>
      <c r="X640" s="35">
        <f t="shared" ref="X640" si="441">SUM(V640/W640)</f>
        <v>7.2649001661198725E-2</v>
      </c>
      <c r="Y640" s="34">
        <f t="shared" ref="Y640" si="442">V640/100</f>
        <v>2.3206455459000024</v>
      </c>
      <c r="Z640" s="28">
        <f t="shared" ref="Z640" si="443">V640*100</f>
        <v>23206.455459000023</v>
      </c>
      <c r="AA640" s="24" t="s">
        <v>53</v>
      </c>
    </row>
    <row r="641" spans="1:27" x14ac:dyDescent="0.2">
      <c r="A641" s="57">
        <v>45809</v>
      </c>
      <c r="B641" s="24" t="s">
        <v>46</v>
      </c>
      <c r="D641" s="22" t="str">
        <f t="shared" si="235"/>
        <v>Sun</v>
      </c>
      <c r="F641" s="24" t="s">
        <v>47</v>
      </c>
      <c r="G641" s="24" t="s">
        <v>48</v>
      </c>
      <c r="H641" s="33">
        <v>13</v>
      </c>
      <c r="I641" s="53" t="s">
        <v>79</v>
      </c>
      <c r="K641" s="7">
        <v>-1.5</v>
      </c>
      <c r="L641" s="27">
        <v>4.5999999999999996</v>
      </c>
      <c r="M641" s="27"/>
      <c r="N641" s="27"/>
      <c r="O641" s="27"/>
      <c r="P641" s="27"/>
      <c r="Q641" s="27"/>
      <c r="R641" s="27">
        <v>1.88</v>
      </c>
      <c r="S641" s="24" t="s">
        <v>50</v>
      </c>
      <c r="T641" s="49">
        <f t="shared" si="256"/>
        <v>8.65</v>
      </c>
      <c r="U641" s="49">
        <f t="shared" ref="U641:U642" si="444">-$L641+T641</f>
        <v>4.0500000000000007</v>
      </c>
      <c r="V641" s="27">
        <f>'DATA INPUT'!V640+U641</f>
        <v>236.11455459000024</v>
      </c>
      <c r="W641" s="27">
        <f>'DATA INPUT'!W640+L641</f>
        <v>3198.9254454099969</v>
      </c>
      <c r="X641" s="35">
        <f t="shared" ref="X641:X642" si="445">SUM(V641/W641)</f>
        <v>7.3810583778621985E-2</v>
      </c>
      <c r="Y641" s="34">
        <f t="shared" ref="Y641:Y642" si="446">V641/100</f>
        <v>2.3611455459000026</v>
      </c>
      <c r="Z641" s="28">
        <f t="shared" ref="Z641:Z642" si="447">V641*100</f>
        <v>23611.455459000023</v>
      </c>
      <c r="AA641" s="24" t="s">
        <v>50</v>
      </c>
    </row>
    <row r="642" spans="1:27" x14ac:dyDescent="0.2">
      <c r="A642" s="57">
        <v>45809</v>
      </c>
      <c r="B642" s="24" t="s">
        <v>46</v>
      </c>
      <c r="D642" s="22" t="str">
        <f t="shared" si="235"/>
        <v>Sun</v>
      </c>
      <c r="F642" s="24" t="s">
        <v>47</v>
      </c>
      <c r="G642" s="24" t="s">
        <v>48</v>
      </c>
      <c r="H642" s="33">
        <v>13</v>
      </c>
      <c r="I642" s="24" t="s">
        <v>52</v>
      </c>
      <c r="K642" s="7">
        <v>3.5</v>
      </c>
      <c r="L642" s="27">
        <v>5.8</v>
      </c>
      <c r="M642" s="27"/>
      <c r="N642" s="27"/>
      <c r="O642" s="27"/>
      <c r="P642" s="27"/>
      <c r="Q642" s="27"/>
      <c r="R642" s="27">
        <v>1.99</v>
      </c>
      <c r="S642" s="24" t="s">
        <v>53</v>
      </c>
      <c r="T642" s="49" t="str">
        <f t="shared" si="256"/>
        <v>0.00</v>
      </c>
      <c r="U642" s="49">
        <f t="shared" si="444"/>
        <v>-5.8</v>
      </c>
      <c r="V642" s="27">
        <f>'DATA INPUT'!V641+U642</f>
        <v>230.31455459000023</v>
      </c>
      <c r="W642" s="27">
        <f>'DATA INPUT'!W641+L642</f>
        <v>3204.7254454099971</v>
      </c>
      <c r="X642" s="35">
        <f t="shared" si="445"/>
        <v>7.1867171935078175E-2</v>
      </c>
      <c r="Y642" s="34">
        <f t="shared" si="446"/>
        <v>2.3031455459000023</v>
      </c>
      <c r="Z642" s="28">
        <f t="shared" si="447"/>
        <v>23031.455459000023</v>
      </c>
      <c r="AA642" s="24" t="s">
        <v>53</v>
      </c>
    </row>
    <row r="643" spans="1:27" x14ac:dyDescent="0.2">
      <c r="A643" s="57">
        <v>45813</v>
      </c>
      <c r="B643" s="24" t="s">
        <v>46</v>
      </c>
      <c r="D643" s="22" t="str">
        <f t="shared" si="235"/>
        <v>Thu</v>
      </c>
      <c r="F643" s="24" t="s">
        <v>47</v>
      </c>
      <c r="G643" s="24" t="s">
        <v>48</v>
      </c>
      <c r="H643" s="33">
        <v>14</v>
      </c>
      <c r="I643" s="53" t="s">
        <v>56</v>
      </c>
      <c r="K643" s="7">
        <v>7.5</v>
      </c>
      <c r="L643" s="27">
        <v>6</v>
      </c>
      <c r="M643" s="27"/>
      <c r="N643" s="27"/>
      <c r="O643" s="27"/>
      <c r="P643" s="27"/>
      <c r="Q643" s="27"/>
      <c r="R643" s="27">
        <v>1.97</v>
      </c>
      <c r="S643" s="24" t="s">
        <v>50</v>
      </c>
      <c r="T643" s="49">
        <f t="shared" si="256"/>
        <v>11.82</v>
      </c>
      <c r="U643" s="49">
        <f t="shared" ref="U643" si="448">-$L643+T643</f>
        <v>5.82</v>
      </c>
      <c r="V643" s="27">
        <f>'DATA INPUT'!V642+U643</f>
        <v>236.13455459000022</v>
      </c>
      <c r="W643" s="27">
        <f>'DATA INPUT'!W642+L643</f>
        <v>3210.7254454099971</v>
      </c>
      <c r="X643" s="35">
        <f t="shared" ref="X643" si="449">SUM(V643/W643)</f>
        <v>7.3545545579916993E-2</v>
      </c>
      <c r="Y643" s="34">
        <f t="shared" ref="Y643" si="450">V643/100</f>
        <v>2.3613455459000021</v>
      </c>
      <c r="Z643" s="28">
        <f t="shared" ref="Z643" si="451">V643*100</f>
        <v>23613.455459000023</v>
      </c>
      <c r="AA643" s="24" t="s">
        <v>50</v>
      </c>
    </row>
    <row r="644" spans="1:27" x14ac:dyDescent="0.2">
      <c r="A644" s="57">
        <v>45814</v>
      </c>
      <c r="B644" s="24" t="s">
        <v>46</v>
      </c>
      <c r="D644" s="22" t="str">
        <f t="shared" ref="D644:D658" si="452">TEXT(A644,"ddd")</f>
        <v>Fri</v>
      </c>
      <c r="F644" s="24" t="s">
        <v>47</v>
      </c>
      <c r="G644" s="24" t="s">
        <v>48</v>
      </c>
      <c r="H644" s="33">
        <v>14</v>
      </c>
      <c r="I644" s="24" t="s">
        <v>60</v>
      </c>
      <c r="K644" s="7">
        <v>5.5</v>
      </c>
      <c r="L644" s="27">
        <v>5.6</v>
      </c>
      <c r="M644" s="27"/>
      <c r="N644" s="27"/>
      <c r="O644" s="27"/>
      <c r="P644" s="27"/>
      <c r="Q644" s="27"/>
      <c r="R644" s="27">
        <v>1.95</v>
      </c>
      <c r="S644" s="24" t="s">
        <v>53</v>
      </c>
      <c r="T644" s="49" t="str">
        <f t="shared" si="256"/>
        <v>0.00</v>
      </c>
      <c r="U644" s="49">
        <f t="shared" ref="U644" si="453">-$L644+T644</f>
        <v>-5.6</v>
      </c>
      <c r="V644" s="27">
        <f>'DATA INPUT'!V643+U644</f>
        <v>230.53455459000023</v>
      </c>
      <c r="W644" s="27">
        <f>'DATA INPUT'!W643+L644</f>
        <v>3216.325445409997</v>
      </c>
      <c r="X644" s="35">
        <f t="shared" ref="X644" si="454">SUM(V644/W644)</f>
        <v>7.1676376816592058E-2</v>
      </c>
      <c r="Y644" s="34">
        <f t="shared" ref="Y644" si="455">V644/100</f>
        <v>2.3053455459000021</v>
      </c>
      <c r="Z644" s="28">
        <f t="shared" ref="Z644" si="456">V644*100</f>
        <v>23053.455459000023</v>
      </c>
      <c r="AA644" s="24" t="s">
        <v>53</v>
      </c>
    </row>
    <row r="645" spans="1:27" x14ac:dyDescent="0.2">
      <c r="A645" s="57">
        <v>45815</v>
      </c>
      <c r="B645" s="24" t="s">
        <v>46</v>
      </c>
      <c r="D645" s="22" t="str">
        <f t="shared" si="452"/>
        <v>Sat</v>
      </c>
      <c r="F645" s="24" t="s">
        <v>47</v>
      </c>
      <c r="G645" s="24" t="s">
        <v>48</v>
      </c>
      <c r="H645" s="33">
        <v>14</v>
      </c>
      <c r="I645" s="53" t="s">
        <v>61</v>
      </c>
      <c r="K645" s="7">
        <v>6.5</v>
      </c>
      <c r="L645" s="27">
        <v>6</v>
      </c>
      <c r="M645" s="27"/>
      <c r="N645" s="27"/>
      <c r="O645" s="27"/>
      <c r="P645" s="27"/>
      <c r="Q645" s="27"/>
      <c r="R645" s="27">
        <v>1.9</v>
      </c>
      <c r="S645" s="24" t="s">
        <v>50</v>
      </c>
      <c r="T645" s="49">
        <f t="shared" si="256"/>
        <v>11.4</v>
      </c>
      <c r="U645" s="49">
        <f t="shared" ref="U645" si="457">-$L645+T645</f>
        <v>5.4</v>
      </c>
      <c r="V645" s="27">
        <f>'DATA INPUT'!V644+U645</f>
        <v>235.93455459000023</v>
      </c>
      <c r="W645" s="27">
        <f>'DATA INPUT'!W644+L645</f>
        <v>3222.325445409997</v>
      </c>
      <c r="X645" s="35">
        <f t="shared" ref="X645" si="458">SUM(V645/W645)</f>
        <v>7.3218723119998441E-2</v>
      </c>
      <c r="Y645" s="34">
        <f t="shared" ref="Y645" si="459">V645/100</f>
        <v>2.3593455459000023</v>
      </c>
      <c r="Z645" s="28">
        <f t="shared" ref="Z645" si="460">V645*100</f>
        <v>23593.455459000023</v>
      </c>
      <c r="AA645" s="24" t="s">
        <v>50</v>
      </c>
    </row>
    <row r="646" spans="1:27" x14ac:dyDescent="0.2">
      <c r="A646" s="57">
        <v>45820</v>
      </c>
      <c r="B646" s="24" t="s">
        <v>46</v>
      </c>
      <c r="D646" s="22" t="str">
        <f t="shared" si="452"/>
        <v>Thu</v>
      </c>
      <c r="F646" s="24" t="s">
        <v>47</v>
      </c>
      <c r="G646" s="24" t="s">
        <v>48</v>
      </c>
      <c r="H646" s="33">
        <v>15</v>
      </c>
      <c r="I646" s="24" t="s">
        <v>60</v>
      </c>
      <c r="K646" s="7">
        <v>10.5</v>
      </c>
      <c r="L646" s="27">
        <v>5</v>
      </c>
      <c r="M646" s="27"/>
      <c r="N646" s="27"/>
      <c r="O646" s="27"/>
      <c r="P646" s="27"/>
      <c r="Q646" s="27"/>
      <c r="R646" s="27">
        <v>1.9</v>
      </c>
      <c r="S646" s="24" t="s">
        <v>53</v>
      </c>
      <c r="T646" s="49" t="str">
        <f t="shared" si="256"/>
        <v>0.00</v>
      </c>
      <c r="U646" s="49">
        <f t="shared" ref="U646" si="461">-$L646+T646</f>
        <v>-5</v>
      </c>
      <c r="V646" s="27">
        <f>'DATA INPUT'!V645+U646</f>
        <v>230.93455459000023</v>
      </c>
      <c r="W646" s="27">
        <f>'DATA INPUT'!W645+L646</f>
        <v>3227.325445409997</v>
      </c>
      <c r="X646" s="35">
        <f t="shared" ref="X646" si="462">SUM(V646/W646)</f>
        <v>7.1556017047627651E-2</v>
      </c>
      <c r="Y646" s="34">
        <f t="shared" ref="Y646" si="463">V646/100</f>
        <v>2.3093455459000025</v>
      </c>
      <c r="Z646" s="28">
        <f t="shared" ref="Z646" si="464">V646*100</f>
        <v>23093.455459000023</v>
      </c>
      <c r="AA646" s="24" t="s">
        <v>53</v>
      </c>
    </row>
    <row r="647" spans="1:27" x14ac:dyDescent="0.2">
      <c r="A647" s="57">
        <v>45822</v>
      </c>
      <c r="B647" s="24" t="s">
        <v>46</v>
      </c>
      <c r="D647" s="22" t="str">
        <f t="shared" si="452"/>
        <v>Sat</v>
      </c>
      <c r="F647" s="24" t="s">
        <v>47</v>
      </c>
      <c r="G647" s="24" t="s">
        <v>48</v>
      </c>
      <c r="H647" s="33">
        <v>15</v>
      </c>
      <c r="I647" s="24" t="s">
        <v>58</v>
      </c>
      <c r="K647" s="7">
        <v>3.5</v>
      </c>
      <c r="L647" s="27">
        <v>4</v>
      </c>
      <c r="M647" s="27"/>
      <c r="N647" s="27"/>
      <c r="O647" s="27"/>
      <c r="P647" s="27"/>
      <c r="Q647" s="27"/>
      <c r="R647" s="27">
        <v>1.98</v>
      </c>
      <c r="S647" s="24" t="s">
        <v>53</v>
      </c>
      <c r="T647" s="49" t="str">
        <f t="shared" si="256"/>
        <v>0.00</v>
      </c>
      <c r="U647" s="49">
        <f t="shared" ref="U647" si="465">-$L647+T647</f>
        <v>-4</v>
      </c>
      <c r="V647" s="27">
        <f>'DATA INPUT'!V646+U647</f>
        <v>226.93455459000023</v>
      </c>
      <c r="W647" s="27">
        <f>'DATA INPUT'!W646+L647</f>
        <v>3231.325445409997</v>
      </c>
      <c r="X647" s="35">
        <f t="shared" ref="X647" si="466">SUM(V647/W647)</f>
        <v>7.0229557011149746E-2</v>
      </c>
      <c r="Y647" s="34">
        <f t="shared" ref="Y647" si="467">V647/100</f>
        <v>2.2693455459000025</v>
      </c>
      <c r="Z647" s="28">
        <f t="shared" ref="Z647" si="468">V647*100</f>
        <v>22693.455459000023</v>
      </c>
      <c r="AA647" s="24" t="s">
        <v>53</v>
      </c>
    </row>
    <row r="648" spans="1:27" x14ac:dyDescent="0.2">
      <c r="A648" s="57">
        <v>45830</v>
      </c>
      <c r="B648" s="24" t="s">
        <v>46</v>
      </c>
      <c r="D648" s="22" t="str">
        <f t="shared" si="452"/>
        <v>Sun</v>
      </c>
      <c r="F648" s="24" t="s">
        <v>47</v>
      </c>
      <c r="G648" s="24" t="s">
        <v>48</v>
      </c>
      <c r="H648" s="33">
        <v>16</v>
      </c>
      <c r="I648" s="53" t="s">
        <v>52</v>
      </c>
      <c r="K648" s="7">
        <v>3.5</v>
      </c>
      <c r="L648" s="27">
        <v>7</v>
      </c>
      <c r="M648" s="27"/>
      <c r="N648" s="27"/>
      <c r="O648" s="27"/>
      <c r="P648" s="27"/>
      <c r="Q648" s="27"/>
      <c r="R648" s="27">
        <v>1.95</v>
      </c>
      <c r="S648" s="24" t="s">
        <v>50</v>
      </c>
      <c r="T648" s="49">
        <f t="shared" si="256"/>
        <v>13.65</v>
      </c>
      <c r="U648" s="49">
        <f t="shared" ref="U648" si="469">-$L648+T648</f>
        <v>6.65</v>
      </c>
      <c r="V648" s="27">
        <f>'DATA INPUT'!V647+U648</f>
        <v>233.58455459000024</v>
      </c>
      <c r="W648" s="27">
        <f>'DATA INPUT'!W647+L648</f>
        <v>3238.325445409997</v>
      </c>
      <c r="X648" s="35">
        <f t="shared" ref="X648" si="470">SUM(V648/W648)</f>
        <v>7.213127850416734E-2</v>
      </c>
      <c r="Y648" s="34">
        <f t="shared" ref="Y648" si="471">V648/100</f>
        <v>2.3358455459000025</v>
      </c>
      <c r="Z648" s="28">
        <f t="shared" ref="Z648" si="472">V648*100</f>
        <v>23358.455459000023</v>
      </c>
      <c r="AA648" s="24" t="s">
        <v>50</v>
      </c>
    </row>
    <row r="649" spans="1:27" x14ac:dyDescent="0.2">
      <c r="A649" s="57">
        <v>45836</v>
      </c>
      <c r="B649" s="24" t="s">
        <v>46</v>
      </c>
      <c r="D649" s="22" t="str">
        <f t="shared" si="452"/>
        <v>Sat</v>
      </c>
      <c r="F649" s="24" t="s">
        <v>47</v>
      </c>
      <c r="G649" s="24" t="s">
        <v>48</v>
      </c>
      <c r="H649" s="33">
        <v>17</v>
      </c>
      <c r="I649" s="24" t="s">
        <v>61</v>
      </c>
      <c r="K649" s="7">
        <v>5.5</v>
      </c>
      <c r="L649" s="27">
        <v>6</v>
      </c>
      <c r="M649" s="27"/>
      <c r="N649" s="27"/>
      <c r="O649" s="27"/>
      <c r="P649" s="27"/>
      <c r="Q649" s="27"/>
      <c r="R649" s="27">
        <v>1.95</v>
      </c>
      <c r="S649" s="24" t="s">
        <v>53</v>
      </c>
      <c r="T649" s="49" t="str">
        <f t="shared" si="256"/>
        <v>0.00</v>
      </c>
      <c r="U649" s="49">
        <f t="shared" ref="U649" si="473">-$L649+T649</f>
        <v>-6</v>
      </c>
      <c r="V649" s="27">
        <f>'DATA INPUT'!V648+U649</f>
        <v>227.58455459000024</v>
      </c>
      <c r="W649" s="27">
        <f>'DATA INPUT'!W648+L649</f>
        <v>3244.325445409997</v>
      </c>
      <c r="X649" s="35">
        <f t="shared" ref="X649" si="474">SUM(V649/W649)</f>
        <v>7.0148497251403083E-2</v>
      </c>
      <c r="Y649" s="34">
        <f t="shared" ref="Y649" si="475">V649/100</f>
        <v>2.2758455459000024</v>
      </c>
      <c r="Z649" s="28">
        <f t="shared" ref="Z649" si="476">V649*100</f>
        <v>22758.455459000023</v>
      </c>
      <c r="AA649" s="7" t="s">
        <v>53</v>
      </c>
    </row>
    <row r="650" spans="1:27" x14ac:dyDescent="0.2">
      <c r="A650" s="57">
        <v>45836</v>
      </c>
      <c r="B650" s="24" t="s">
        <v>46</v>
      </c>
      <c r="D650" s="22" t="str">
        <f t="shared" si="452"/>
        <v>Sat</v>
      </c>
      <c r="F650" s="24" t="s">
        <v>47</v>
      </c>
      <c r="G650" s="24" t="s">
        <v>48</v>
      </c>
      <c r="H650" s="33">
        <v>17</v>
      </c>
      <c r="I650" s="53" t="s">
        <v>72</v>
      </c>
      <c r="K650" s="7">
        <v>-4.5</v>
      </c>
      <c r="L650" s="27">
        <v>8</v>
      </c>
      <c r="M650" s="27"/>
      <c r="N650" s="27"/>
      <c r="O650" s="27"/>
      <c r="P650" s="27"/>
      <c r="Q650" s="27"/>
      <c r="R650" s="27">
        <v>1.91</v>
      </c>
      <c r="S650" s="24" t="s">
        <v>50</v>
      </c>
      <c r="T650" s="49">
        <f t="shared" si="256"/>
        <v>15.28</v>
      </c>
      <c r="U650" s="49">
        <f t="shared" ref="U650" si="477">-$L650+T650</f>
        <v>7.2799999999999994</v>
      </c>
      <c r="V650" s="27">
        <f>'DATA INPUT'!V649+U650</f>
        <v>234.86455459000024</v>
      </c>
      <c r="W650" s="27">
        <f>'DATA INPUT'!W649+L650</f>
        <v>3252.325445409997</v>
      </c>
      <c r="X650" s="35">
        <f t="shared" ref="X650" si="478">SUM(V650/W650)</f>
        <v>7.2214345867958663E-2</v>
      </c>
      <c r="Y650" s="34">
        <f t="shared" ref="Y650" si="479">V650/100</f>
        <v>2.3486455459000024</v>
      </c>
      <c r="Z650" s="28">
        <f t="shared" ref="Z650" si="480">V650*100</f>
        <v>23486.455459000023</v>
      </c>
      <c r="AA650" s="24" t="s">
        <v>50</v>
      </c>
    </row>
    <row r="651" spans="1:27" x14ac:dyDescent="0.2">
      <c r="A651" s="57">
        <v>45837</v>
      </c>
      <c r="B651" s="24" t="s">
        <v>46</v>
      </c>
      <c r="D651" s="22" t="str">
        <f t="shared" si="452"/>
        <v>Sun</v>
      </c>
      <c r="F651" s="24" t="s">
        <v>47</v>
      </c>
      <c r="G651" s="24" t="s">
        <v>48</v>
      </c>
      <c r="H651" s="33">
        <v>17</v>
      </c>
      <c r="I651" s="24" t="s">
        <v>77</v>
      </c>
      <c r="K651" s="7">
        <v>3.5</v>
      </c>
      <c r="L651" s="27">
        <v>9</v>
      </c>
      <c r="M651" s="27"/>
      <c r="N651" s="27"/>
      <c r="O651" s="27"/>
      <c r="P651" s="27"/>
      <c r="Q651" s="27"/>
      <c r="R651" s="27">
        <v>1.91</v>
      </c>
      <c r="S651" s="24" t="s">
        <v>53</v>
      </c>
      <c r="T651" s="49" t="str">
        <f t="shared" si="256"/>
        <v>0.00</v>
      </c>
      <c r="U651" s="49">
        <f t="shared" ref="U651" si="481">-$L651+T651</f>
        <v>-9</v>
      </c>
      <c r="V651" s="27">
        <f>'DATA INPUT'!V650+U651</f>
        <v>225.86455459000024</v>
      </c>
      <c r="W651" s="27">
        <f>'DATA INPUT'!W650+L651</f>
        <v>3261.325445409997</v>
      </c>
      <c r="X651" s="35">
        <f t="shared" ref="X651" si="482">SUM(V651/W651)</f>
        <v>6.9255447936937095E-2</v>
      </c>
      <c r="Y651" s="34">
        <f t="shared" ref="Y651" si="483">V651/100</f>
        <v>2.2586455459000025</v>
      </c>
      <c r="Z651" s="28">
        <f t="shared" ref="Z651" si="484">V651*100</f>
        <v>22586.455459000023</v>
      </c>
      <c r="AA651" s="7" t="s">
        <v>53</v>
      </c>
    </row>
    <row r="652" spans="1:27" x14ac:dyDescent="0.2">
      <c r="A652" s="57">
        <v>45849</v>
      </c>
      <c r="B652" s="24" t="s">
        <v>46</v>
      </c>
      <c r="D652" s="22" t="str">
        <f t="shared" si="452"/>
        <v>Fri</v>
      </c>
      <c r="F652" s="24" t="s">
        <v>47</v>
      </c>
      <c r="G652" s="24" t="s">
        <v>48</v>
      </c>
      <c r="H652" s="33">
        <v>19</v>
      </c>
      <c r="I652" s="24" t="s">
        <v>72</v>
      </c>
      <c r="K652" s="7">
        <v>3.5</v>
      </c>
      <c r="L652" s="27">
        <v>5.6</v>
      </c>
      <c r="M652" s="27"/>
      <c r="N652" s="27"/>
      <c r="O652" s="27"/>
      <c r="P652" s="27"/>
      <c r="Q652" s="27"/>
      <c r="R652" s="27">
        <v>1.9</v>
      </c>
      <c r="S652" s="24" t="s">
        <v>53</v>
      </c>
      <c r="T652" s="49" t="str">
        <f t="shared" si="256"/>
        <v>0.00</v>
      </c>
      <c r="U652" s="49">
        <f t="shared" ref="U652:U653" si="485">-$L652+T652</f>
        <v>-5.6</v>
      </c>
      <c r="V652" s="27">
        <f>'DATA INPUT'!V651+U652</f>
        <v>220.26455459000024</v>
      </c>
      <c r="W652" s="27">
        <f>'DATA INPUT'!W651+L652</f>
        <v>3266.9254454099969</v>
      </c>
      <c r="X652" s="35">
        <f t="shared" ref="X652:X653" si="486">SUM(V652/W652)</f>
        <v>6.7422583793416563E-2</v>
      </c>
      <c r="Y652" s="34">
        <f t="shared" ref="Y652:Y653" si="487">V652/100</f>
        <v>2.2026455459000025</v>
      </c>
      <c r="Z652" s="28">
        <f t="shared" ref="Z652:Z653" si="488">V652*100</f>
        <v>22026.455459000026</v>
      </c>
      <c r="AA652" s="24" t="s">
        <v>53</v>
      </c>
    </row>
    <row r="653" spans="1:27" x14ac:dyDescent="0.2">
      <c r="A653" s="57">
        <v>45850</v>
      </c>
      <c r="B653" s="24" t="s">
        <v>46</v>
      </c>
      <c r="D653" s="22" t="str">
        <f t="shared" si="452"/>
        <v>Sat</v>
      </c>
      <c r="F653" s="24" t="s">
        <v>47</v>
      </c>
      <c r="G653" s="24" t="s">
        <v>48</v>
      </c>
      <c r="H653" s="33">
        <v>19</v>
      </c>
      <c r="I653" s="24" t="s">
        <v>78</v>
      </c>
      <c r="K653" s="7">
        <v>5.5</v>
      </c>
      <c r="L653" s="27">
        <v>7</v>
      </c>
      <c r="M653" s="27"/>
      <c r="N653" s="27"/>
      <c r="O653" s="27"/>
      <c r="P653" s="27"/>
      <c r="Q653" s="27"/>
      <c r="R653" s="27">
        <v>1.9</v>
      </c>
      <c r="S653" s="24" t="s">
        <v>53</v>
      </c>
      <c r="T653" s="49" t="str">
        <f t="shared" si="256"/>
        <v>0.00</v>
      </c>
      <c r="U653" s="49">
        <f t="shared" si="485"/>
        <v>-7</v>
      </c>
      <c r="V653" s="27">
        <f>'DATA INPUT'!V652+U653</f>
        <v>213.26455459000024</v>
      </c>
      <c r="W653" s="27">
        <f>'DATA INPUT'!W652+L653</f>
        <v>3273.9254454099969</v>
      </c>
      <c r="X653" s="35">
        <f t="shared" si="486"/>
        <v>6.5140321044571903E-2</v>
      </c>
      <c r="Y653" s="34">
        <f t="shared" si="487"/>
        <v>2.1326455459000027</v>
      </c>
      <c r="Z653" s="28">
        <f t="shared" si="488"/>
        <v>21326.455459000026</v>
      </c>
      <c r="AA653" s="7" t="s">
        <v>53</v>
      </c>
    </row>
    <row r="654" spans="1:27" x14ac:dyDescent="0.2">
      <c r="A654" s="57">
        <v>45856</v>
      </c>
      <c r="B654" s="24" t="s">
        <v>46</v>
      </c>
      <c r="D654" s="22" t="str">
        <f t="shared" si="452"/>
        <v>Fri</v>
      </c>
      <c r="F654" s="24" t="s">
        <v>47</v>
      </c>
      <c r="G654" s="24" t="s">
        <v>48</v>
      </c>
      <c r="H654" s="33">
        <v>20</v>
      </c>
      <c r="I654" s="24" t="s">
        <v>58</v>
      </c>
      <c r="K654" s="7">
        <v>5.5</v>
      </c>
      <c r="L654" s="27">
        <v>5</v>
      </c>
      <c r="M654" s="27"/>
      <c r="N654" s="27"/>
      <c r="O654" s="27"/>
      <c r="P654" s="27"/>
      <c r="Q654" s="27"/>
      <c r="R654" s="27">
        <v>1.9</v>
      </c>
      <c r="S654" s="24" t="s">
        <v>53</v>
      </c>
      <c r="T654" s="49" t="str">
        <f t="shared" si="256"/>
        <v>0.00</v>
      </c>
      <c r="U654" s="49">
        <f t="shared" ref="U654" si="489">-$L654+T654</f>
        <v>-5</v>
      </c>
      <c r="V654" s="27">
        <f>'DATA INPUT'!V653+U654</f>
        <v>208.26455459000024</v>
      </c>
      <c r="W654" s="27">
        <f>'DATA INPUT'!W653+L654</f>
        <v>3278.9254454099969</v>
      </c>
      <c r="X654" s="35">
        <f t="shared" ref="X654" si="490">SUM(V654/W654)</f>
        <v>6.3516099422613992E-2</v>
      </c>
      <c r="Y654" s="34">
        <f t="shared" ref="Y654" si="491">V654/100</f>
        <v>2.0826455459000024</v>
      </c>
      <c r="Z654" s="28">
        <f t="shared" ref="Z654" si="492">V654*100</f>
        <v>20826.455459000026</v>
      </c>
      <c r="AA654" s="7" t="s">
        <v>53</v>
      </c>
    </row>
    <row r="655" spans="1:27" x14ac:dyDescent="0.2">
      <c r="A655" s="57">
        <v>45858</v>
      </c>
      <c r="B655" s="24" t="s">
        <v>46</v>
      </c>
      <c r="D655" s="22" t="str">
        <f t="shared" si="452"/>
        <v>Sun</v>
      </c>
      <c r="F655" s="24" t="s">
        <v>47</v>
      </c>
      <c r="G655" s="24" t="s">
        <v>48</v>
      </c>
      <c r="H655" s="33">
        <v>20</v>
      </c>
      <c r="I655" s="53" t="s">
        <v>62</v>
      </c>
      <c r="K655" s="7">
        <v>5.5</v>
      </c>
      <c r="L655" s="27">
        <v>5.8</v>
      </c>
      <c r="M655" s="27"/>
      <c r="N655" s="27"/>
      <c r="O655" s="27"/>
      <c r="P655" s="27"/>
      <c r="Q655" s="27"/>
      <c r="R655" s="27">
        <v>1.91</v>
      </c>
      <c r="S655" s="24" t="s">
        <v>50</v>
      </c>
      <c r="T655" s="49">
        <f t="shared" si="256"/>
        <v>11.08</v>
      </c>
      <c r="U655" s="49">
        <f t="shared" ref="U655" si="493">-$L655+T655</f>
        <v>5.28</v>
      </c>
      <c r="V655" s="27">
        <f>'DATA INPUT'!V654+U655</f>
        <v>213.54455459000025</v>
      </c>
      <c r="W655" s="27">
        <f>'DATA INPUT'!W654+L655</f>
        <v>3284.7254454099971</v>
      </c>
      <c r="X655" s="35">
        <f t="shared" ref="X655" si="494">SUM(V655/W655)</f>
        <v>6.5011386229677948E-2</v>
      </c>
      <c r="Y655" s="34">
        <f t="shared" ref="Y655" si="495">V655/100</f>
        <v>2.1354455459000024</v>
      </c>
      <c r="Z655" s="28">
        <f t="shared" ref="Z655" si="496">V655*100</f>
        <v>21354.455459000026</v>
      </c>
      <c r="AA655" s="24" t="s">
        <v>50</v>
      </c>
    </row>
    <row r="656" spans="1:27" x14ac:dyDescent="0.2">
      <c r="A656" s="57">
        <v>45859</v>
      </c>
      <c r="B656" s="24" t="s">
        <v>46</v>
      </c>
      <c r="D656" s="22" t="str">
        <f t="shared" si="452"/>
        <v>Mon</v>
      </c>
      <c r="F656" s="24" t="s">
        <v>47</v>
      </c>
      <c r="G656" s="24" t="s">
        <v>48</v>
      </c>
      <c r="H656" s="33">
        <v>21</v>
      </c>
      <c r="I656" s="53" t="s">
        <v>64</v>
      </c>
      <c r="K656" s="7">
        <v>5.5</v>
      </c>
      <c r="L656" s="27">
        <v>5</v>
      </c>
      <c r="M656" s="27"/>
      <c r="N656" s="27"/>
      <c r="O656" s="27"/>
      <c r="P656" s="27"/>
      <c r="Q656" s="27"/>
      <c r="R656" s="27">
        <v>1.98</v>
      </c>
      <c r="S656" s="24" t="s">
        <v>50</v>
      </c>
      <c r="T656" s="49">
        <f t="shared" si="256"/>
        <v>9.9</v>
      </c>
      <c r="U656" s="49">
        <f t="shared" ref="U656" si="497">-$L656+T656</f>
        <v>4.9000000000000004</v>
      </c>
      <c r="V656" s="27">
        <f>'DATA INPUT'!V655+U656</f>
        <v>218.44455459000025</v>
      </c>
      <c r="W656" s="27">
        <f>'DATA INPUT'!W655+L656</f>
        <v>3289.7254454099971</v>
      </c>
      <c r="X656" s="35">
        <f t="shared" ref="X656" si="498">SUM(V656/W656)</f>
        <v>6.6402062486638797E-2</v>
      </c>
      <c r="Y656" s="34">
        <f t="shared" ref="Y656" si="499">V656/100</f>
        <v>2.1844455459000027</v>
      </c>
      <c r="Z656" s="28">
        <f t="shared" ref="Z656" si="500">V656*100</f>
        <v>21844.455459000026</v>
      </c>
      <c r="AA656" s="24" t="s">
        <v>50</v>
      </c>
    </row>
    <row r="657" spans="1:44" x14ac:dyDescent="0.2">
      <c r="A657" s="57">
        <v>45870</v>
      </c>
      <c r="B657" s="24" t="s">
        <v>46</v>
      </c>
      <c r="D657" s="22" t="str">
        <f t="shared" si="452"/>
        <v>Fri</v>
      </c>
      <c r="F657" s="24" t="s">
        <v>47</v>
      </c>
      <c r="G657" s="24" t="s">
        <v>48</v>
      </c>
      <c r="H657" s="33">
        <v>22</v>
      </c>
      <c r="I657" s="24" t="s">
        <v>61</v>
      </c>
      <c r="K657" s="7">
        <v>-2.5</v>
      </c>
      <c r="L657" s="27">
        <v>6</v>
      </c>
      <c r="M657" s="27"/>
      <c r="N657" s="27"/>
      <c r="O657" s="27"/>
      <c r="P657" s="27"/>
      <c r="Q657" s="27"/>
      <c r="R657" s="27">
        <v>1.95</v>
      </c>
      <c r="S657" s="24" t="s">
        <v>53</v>
      </c>
      <c r="T657" s="49" t="str">
        <f t="shared" si="256"/>
        <v>0.00</v>
      </c>
      <c r="U657" s="49">
        <f t="shared" ref="U657" si="501">-$L657+T657</f>
        <v>-6</v>
      </c>
      <c r="V657" s="27">
        <f>'DATA INPUT'!V656+U657</f>
        <v>212.44455459000025</v>
      </c>
      <c r="W657" s="27">
        <f>'DATA INPUT'!W656+L657</f>
        <v>3295.7254454099971</v>
      </c>
      <c r="X657" s="35">
        <f t="shared" ref="X657" si="502">SUM(V657/W657)</f>
        <v>6.4460634876571637E-2</v>
      </c>
      <c r="Y657" s="34">
        <f t="shared" ref="Y657" si="503">V657/100</f>
        <v>2.1244455459000027</v>
      </c>
      <c r="Z657" s="28">
        <f t="shared" ref="Z657" si="504">V657*100</f>
        <v>21244.455459000026</v>
      </c>
      <c r="AA657" s="24" t="s">
        <v>53</v>
      </c>
    </row>
    <row r="658" spans="1:44" x14ac:dyDescent="0.2">
      <c r="A658" s="57">
        <v>45871</v>
      </c>
      <c r="B658" s="24" t="s">
        <v>46</v>
      </c>
      <c r="D658" s="22" t="str">
        <f t="shared" si="452"/>
        <v>Sat</v>
      </c>
      <c r="F658" s="24" t="s">
        <v>47</v>
      </c>
      <c r="G658" s="24" t="s">
        <v>48</v>
      </c>
      <c r="H658" s="33">
        <v>22</v>
      </c>
      <c r="I658" s="24" t="s">
        <v>66</v>
      </c>
      <c r="K658" s="7">
        <v>-6.5</v>
      </c>
      <c r="L658" s="27">
        <v>3.5</v>
      </c>
      <c r="M658" s="27"/>
      <c r="N658" s="27"/>
      <c r="O658" s="27"/>
      <c r="P658" s="27"/>
      <c r="Q658" s="27"/>
      <c r="R658" s="27">
        <v>1.97</v>
      </c>
      <c r="S658" s="24" t="s">
        <v>53</v>
      </c>
      <c r="T658" s="49" t="str">
        <f t="shared" si="256"/>
        <v>0.00</v>
      </c>
      <c r="U658" s="49">
        <f t="shared" ref="U658" si="505">-$L658+T658</f>
        <v>-3.5</v>
      </c>
      <c r="V658" s="27">
        <f>'DATA INPUT'!V657+U658</f>
        <v>208.94455459000025</v>
      </c>
      <c r="W658" s="27">
        <f>'DATA INPUT'!W657+L658</f>
        <v>3299.2254454099971</v>
      </c>
      <c r="X658" s="35">
        <f t="shared" ref="X658" si="506">SUM(V658/W658)</f>
        <v>6.3331396428422781E-2</v>
      </c>
      <c r="Y658" s="34">
        <f t="shared" ref="Y658" si="507">V658/100</f>
        <v>2.0894455459000025</v>
      </c>
      <c r="Z658" s="28">
        <f t="shared" ref="Z658" si="508">V658*100</f>
        <v>20894.455459000026</v>
      </c>
      <c r="AA658" s="24" t="s">
        <v>53</v>
      </c>
    </row>
    <row r="659" spans="1:44" x14ac:dyDescent="0.2">
      <c r="A659" s="57">
        <v>45876</v>
      </c>
      <c r="B659" s="24" t="s">
        <v>46</v>
      </c>
      <c r="D659" s="22" t="str">
        <f>TEXT(A659,"ddd")</f>
        <v>Thu</v>
      </c>
      <c r="F659" s="24" t="s">
        <v>47</v>
      </c>
      <c r="G659" s="24" t="s">
        <v>48</v>
      </c>
      <c r="H659" s="33">
        <v>23</v>
      </c>
      <c r="I659" s="24" t="s">
        <v>55</v>
      </c>
      <c r="K659" s="7">
        <v>5.5</v>
      </c>
      <c r="L659" s="27">
        <v>9</v>
      </c>
      <c r="M659" s="27"/>
      <c r="N659" s="27"/>
      <c r="O659" s="27"/>
      <c r="P659" s="27"/>
      <c r="Q659" s="27"/>
      <c r="R659" s="27">
        <v>1.95</v>
      </c>
      <c r="S659" s="24" t="s">
        <v>53</v>
      </c>
      <c r="T659" s="49" t="str">
        <f t="shared" si="256"/>
        <v>0.00</v>
      </c>
      <c r="U659" s="49">
        <f t="shared" ref="U659" si="509">-$L659+T659</f>
        <v>-9</v>
      </c>
      <c r="V659" s="27">
        <f>'DATA INPUT'!V658+U659</f>
        <v>199.94455459000025</v>
      </c>
      <c r="W659" s="27">
        <f>'DATA INPUT'!W658+L659</f>
        <v>3308.2254454099971</v>
      </c>
      <c r="X659" s="35">
        <f t="shared" ref="X659" si="510">SUM(V659/W659)</f>
        <v>6.0438612147008804E-2</v>
      </c>
      <c r="Y659" s="34">
        <f t="shared" ref="Y659" si="511">V659/100</f>
        <v>1.9994455459000025</v>
      </c>
      <c r="Z659" s="28">
        <f t="shared" ref="Z659" si="512">V659*100</f>
        <v>19994.455459000026</v>
      </c>
      <c r="AA659" s="24" t="s">
        <v>53</v>
      </c>
    </row>
    <row r="660" spans="1:44" x14ac:dyDescent="0.2">
      <c r="A660" s="57">
        <v>45878</v>
      </c>
      <c r="B660" s="24" t="s">
        <v>46</v>
      </c>
      <c r="D660" s="22" t="str">
        <f t="shared" ref="D660" si="513">TEXT(A660,"ddd")</f>
        <v>Sat</v>
      </c>
      <c r="F660" s="24" t="s">
        <v>47</v>
      </c>
      <c r="G660" s="24" t="s">
        <v>48</v>
      </c>
      <c r="H660" s="33">
        <v>23</v>
      </c>
      <c r="I660" s="53" t="s">
        <v>64</v>
      </c>
      <c r="K660" s="7">
        <v>-1.5</v>
      </c>
      <c r="L660" s="27">
        <v>3.5</v>
      </c>
      <c r="M660" s="27"/>
      <c r="N660" s="27"/>
      <c r="O660" s="27"/>
      <c r="P660" s="27"/>
      <c r="Q660" s="27"/>
      <c r="R660" s="27">
        <v>1.95</v>
      </c>
      <c r="S660" s="24" t="s">
        <v>50</v>
      </c>
      <c r="T660" s="49">
        <f t="shared" si="256"/>
        <v>6.83</v>
      </c>
      <c r="U660" s="49">
        <f t="shared" ref="U660" si="514">-$L660+T660</f>
        <v>3.33</v>
      </c>
      <c r="V660" s="27">
        <f>'DATA INPUT'!V659+U660</f>
        <v>203.27455459000026</v>
      </c>
      <c r="W660" s="27">
        <f>'DATA INPUT'!W659+L660</f>
        <v>3311.7254454099971</v>
      </c>
      <c r="X660" s="35">
        <f t="shared" ref="X660" si="515">SUM(V660/W660)</f>
        <v>6.1380255682649001E-2</v>
      </c>
      <c r="Y660" s="34">
        <f t="shared" ref="Y660" si="516">V660/100</f>
        <v>2.0327455459000028</v>
      </c>
      <c r="Z660" s="28">
        <f t="shared" ref="Z660" si="517">V660*100</f>
        <v>20327.455459000026</v>
      </c>
      <c r="AA660" s="24" t="s">
        <v>50</v>
      </c>
    </row>
    <row r="661" spans="1:44" x14ac:dyDescent="0.2">
      <c r="A661" s="57">
        <v>45879</v>
      </c>
      <c r="B661" s="24" t="s">
        <v>46</v>
      </c>
      <c r="D661" s="22" t="str">
        <f t="shared" ref="D661" si="518">TEXT(A661,"ddd")</f>
        <v>Sun</v>
      </c>
      <c r="F661" s="24" t="s">
        <v>47</v>
      </c>
      <c r="G661" s="24" t="s">
        <v>48</v>
      </c>
      <c r="H661" s="33">
        <v>23</v>
      </c>
      <c r="I661" s="53" t="s">
        <v>58</v>
      </c>
      <c r="K661" s="7">
        <v>4.5</v>
      </c>
      <c r="L661" s="27">
        <v>5</v>
      </c>
      <c r="M661" s="27"/>
      <c r="N661" s="27"/>
      <c r="O661" s="27"/>
      <c r="P661" s="27"/>
      <c r="Q661" s="27"/>
      <c r="R661" s="27">
        <v>1.9</v>
      </c>
      <c r="S661" s="24" t="s">
        <v>50</v>
      </c>
      <c r="T661" s="49">
        <f t="shared" si="256"/>
        <v>9.5</v>
      </c>
      <c r="U661" s="49">
        <f t="shared" ref="U661" si="519">-$L661+T661</f>
        <v>4.5</v>
      </c>
      <c r="V661" s="27">
        <f>'DATA INPUT'!V660+U661</f>
        <v>207.77455459000026</v>
      </c>
      <c r="W661" s="27">
        <f>'DATA INPUT'!W660+L661</f>
        <v>3316.7254454099971</v>
      </c>
      <c r="X661" s="35">
        <f t="shared" ref="X661" si="520">SUM(V661/W661)</f>
        <v>6.2644484148526261E-2</v>
      </c>
      <c r="Y661" s="34">
        <f t="shared" ref="Y661" si="521">V661/100</f>
        <v>2.0777455459000027</v>
      </c>
      <c r="Z661" s="28">
        <f t="shared" ref="Z661" si="522">V661*100</f>
        <v>20777.455459000026</v>
      </c>
      <c r="AA661" s="24" t="s">
        <v>50</v>
      </c>
    </row>
    <row r="662" spans="1:44" x14ac:dyDescent="0.2">
      <c r="A662" s="57">
        <v>45883</v>
      </c>
      <c r="B662" s="24" t="s">
        <v>46</v>
      </c>
      <c r="D662" s="22" t="str">
        <f t="shared" ref="D662" si="523">TEXT(A662,"ddd")</f>
        <v>Thu</v>
      </c>
      <c r="F662" s="24" t="s">
        <v>47</v>
      </c>
      <c r="G662" s="24" t="s">
        <v>48</v>
      </c>
      <c r="H662" s="33">
        <v>24</v>
      </c>
      <c r="I662" s="24" t="s">
        <v>57</v>
      </c>
      <c r="K662" s="7">
        <v>-1.5</v>
      </c>
      <c r="L662" s="27">
        <v>4</v>
      </c>
      <c r="M662" s="27"/>
      <c r="N662" s="27"/>
      <c r="O662" s="27"/>
      <c r="P662" s="27"/>
      <c r="Q662" s="27"/>
      <c r="R662" s="27">
        <v>1.9</v>
      </c>
      <c r="S662" s="24" t="s">
        <v>53</v>
      </c>
      <c r="T662" s="49" t="str">
        <f t="shared" si="256"/>
        <v>0.00</v>
      </c>
      <c r="U662" s="49">
        <f t="shared" ref="U662" si="524">-$L662+T662</f>
        <v>-4</v>
      </c>
      <c r="V662" s="27">
        <f>'DATA INPUT'!V661+U662</f>
        <v>203.77455459000026</v>
      </c>
      <c r="W662" s="27">
        <f>'DATA INPUT'!W661+L662</f>
        <v>3320.7254454099971</v>
      </c>
      <c r="X662" s="35">
        <f t="shared" ref="X662" si="525">SUM(V662/W662)</f>
        <v>6.1364469282356164E-2</v>
      </c>
      <c r="Y662" s="34">
        <f t="shared" ref="Y662" si="526">V662/100</f>
        <v>2.0377455459000027</v>
      </c>
      <c r="Z662" s="28">
        <f t="shared" ref="Z662" si="527">V662*100</f>
        <v>20377.455459000026</v>
      </c>
      <c r="AA662" s="24" t="s">
        <v>53</v>
      </c>
      <c r="AB662" s="49" t="str">
        <f t="shared" ref="AB662:AR662" si="528">IF(($AA662="W"),ROUND(($L662*$R662),2),"0.00")</f>
        <v>0.00</v>
      </c>
      <c r="AC662" s="49">
        <f t="shared" ref="AC662" si="529">-$L662+AB662</f>
        <v>-4</v>
      </c>
      <c r="AD662" s="27">
        <f>'DATA INPUT'!AD661+AC662</f>
        <v>-4</v>
      </c>
      <c r="AE662" s="27">
        <f>'DATA INPUT'!AE661+T662</f>
        <v>0</v>
      </c>
      <c r="AF662" s="35" t="e">
        <f t="shared" ref="AF662" si="530">SUM(AD662/AE662)</f>
        <v>#DIV/0!</v>
      </c>
      <c r="AG662" s="34">
        <f t="shared" ref="AG662" si="531">AD662/100</f>
        <v>-0.04</v>
      </c>
      <c r="AH662" s="28">
        <f t="shared" ref="AH662" si="532">AD662*100</f>
        <v>-400</v>
      </c>
      <c r="AI662" s="24" t="s">
        <v>53</v>
      </c>
      <c r="AJ662" s="49" t="str">
        <f t="shared" si="528"/>
        <v>0.00</v>
      </c>
      <c r="AK662" s="49">
        <f t="shared" ref="AK662" si="533">-$L662+AJ662</f>
        <v>-4</v>
      </c>
      <c r="AL662" s="27">
        <f>'DATA INPUT'!AL661+AK662</f>
        <v>-4</v>
      </c>
      <c r="AM662" s="27">
        <f>'DATA INPUT'!AM661+AB662</f>
        <v>0</v>
      </c>
      <c r="AN662" s="35" t="e">
        <f t="shared" ref="AN662" si="534">SUM(AL662/AM662)</f>
        <v>#DIV/0!</v>
      </c>
      <c r="AO662" s="34">
        <f t="shared" ref="AO662" si="535">AL662/100</f>
        <v>-0.04</v>
      </c>
      <c r="AP662" s="28">
        <f t="shared" ref="AP662" si="536">AL662*100</f>
        <v>-400</v>
      </c>
      <c r="AQ662" s="24" t="s">
        <v>53</v>
      </c>
      <c r="AR662" s="49" t="str">
        <f t="shared" si="528"/>
        <v>0.00</v>
      </c>
    </row>
    <row r="663" spans="1:44" x14ac:dyDescent="0.2">
      <c r="A663" s="57">
        <v>45884</v>
      </c>
      <c r="B663" s="24" t="s">
        <v>46</v>
      </c>
      <c r="D663" s="22" t="str">
        <f t="shared" ref="D663" si="537">TEXT(A663,"ddd")</f>
        <v>Fri</v>
      </c>
      <c r="F663" s="24" t="s">
        <v>47</v>
      </c>
      <c r="G663" s="24" t="s">
        <v>48</v>
      </c>
      <c r="H663" s="33">
        <v>24</v>
      </c>
      <c r="I663" s="24" t="s">
        <v>61</v>
      </c>
      <c r="K663" s="7">
        <v>-4.5</v>
      </c>
      <c r="L663" s="27">
        <v>8</v>
      </c>
      <c r="M663" s="27"/>
      <c r="N663" s="27"/>
      <c r="O663" s="27"/>
      <c r="P663" s="27"/>
      <c r="Q663" s="27"/>
      <c r="R663" s="27">
        <v>1.91</v>
      </c>
      <c r="S663" s="24" t="s">
        <v>53</v>
      </c>
      <c r="T663" s="49" t="str">
        <f t="shared" si="256"/>
        <v>0.00</v>
      </c>
      <c r="U663" s="49">
        <f t="shared" ref="U663" si="538">-$L663+T663</f>
        <v>-8</v>
      </c>
      <c r="V663" s="27">
        <f>'DATA INPUT'!V662+U663</f>
        <v>195.77455459000026</v>
      </c>
      <c r="W663" s="27">
        <f>'DATA INPUT'!W662+L663</f>
        <v>3328.7254454099971</v>
      </c>
      <c r="X663" s="35">
        <f t="shared" ref="X663" si="539">SUM(V663/W663)</f>
        <v>5.8813668414724671E-2</v>
      </c>
      <c r="Y663" s="34">
        <f t="shared" ref="Y663" si="540">V663/100</f>
        <v>1.9577455459000026</v>
      </c>
      <c r="Z663" s="28">
        <f t="shared" ref="Z663" si="541">V663*100</f>
        <v>19577.455459000026</v>
      </c>
      <c r="AA663" s="24" t="s">
        <v>53</v>
      </c>
    </row>
    <row r="664" spans="1:44" x14ac:dyDescent="0.2">
      <c r="A664" s="57">
        <v>45885</v>
      </c>
      <c r="B664" s="24" t="s">
        <v>46</v>
      </c>
      <c r="D664" s="22" t="str">
        <f t="shared" ref="D664" si="542">TEXT(A664,"ddd")</f>
        <v>Sat</v>
      </c>
      <c r="F664" s="24" t="s">
        <v>47</v>
      </c>
      <c r="G664" s="24" t="s">
        <v>48</v>
      </c>
      <c r="H664" s="33">
        <v>24</v>
      </c>
      <c r="I664" s="53" t="s">
        <v>59</v>
      </c>
      <c r="K664" s="7">
        <v>3.5</v>
      </c>
      <c r="L664" s="27">
        <v>5</v>
      </c>
      <c r="M664" s="27"/>
      <c r="N664" s="27"/>
      <c r="O664" s="27"/>
      <c r="P664" s="27"/>
      <c r="Q664" s="27"/>
      <c r="R664" s="27">
        <v>1.9</v>
      </c>
      <c r="S664" s="24" t="s">
        <v>50</v>
      </c>
      <c r="T664" s="49">
        <f t="shared" si="256"/>
        <v>9.5</v>
      </c>
      <c r="U664" s="49">
        <f t="shared" ref="U664" si="543">-$L664+T664</f>
        <v>4.5</v>
      </c>
      <c r="V664" s="27">
        <f>'DATA INPUT'!V663+U664</f>
        <v>200.27455459000026</v>
      </c>
      <c r="W664" s="27">
        <f>'DATA INPUT'!W663+L664</f>
        <v>3333.7254454099971</v>
      </c>
      <c r="X664" s="35">
        <f t="shared" ref="X664" si="544">SUM(V664/W664)</f>
        <v>6.0075299501866915E-2</v>
      </c>
      <c r="Y664" s="34">
        <f t="shared" ref="Y664" si="545">V664/100</f>
        <v>2.0027455459000025</v>
      </c>
      <c r="Z664" s="28">
        <f t="shared" ref="Z664" si="546">V664*100</f>
        <v>20027.455459000026</v>
      </c>
      <c r="AA664" s="24" t="s">
        <v>50</v>
      </c>
    </row>
    <row r="665" spans="1:44" x14ac:dyDescent="0.2">
      <c r="A665" s="57">
        <v>45886</v>
      </c>
      <c r="B665" s="24" t="s">
        <v>46</v>
      </c>
      <c r="D665" s="22" t="str">
        <f t="shared" ref="D665" si="547">TEXT(A665,"ddd")</f>
        <v>Sun</v>
      </c>
      <c r="F665" s="24" t="s">
        <v>47</v>
      </c>
      <c r="G665" s="24" t="s">
        <v>48</v>
      </c>
      <c r="H665" s="33">
        <v>24</v>
      </c>
      <c r="I665" s="53" t="s">
        <v>54</v>
      </c>
      <c r="K665" s="7">
        <v>5.5</v>
      </c>
      <c r="L665" s="27">
        <v>12</v>
      </c>
      <c r="M665" s="27"/>
      <c r="N665" s="27"/>
      <c r="O665" s="27"/>
      <c r="P665" s="27"/>
      <c r="Q665" s="27"/>
      <c r="R665" s="27">
        <v>1.94</v>
      </c>
      <c r="S665" s="24" t="s">
        <v>50</v>
      </c>
      <c r="T665" s="49">
        <f t="shared" si="256"/>
        <v>23.28</v>
      </c>
      <c r="U665" s="49">
        <f t="shared" ref="U665" si="548">-$L665+T665</f>
        <v>11.280000000000001</v>
      </c>
      <c r="V665" s="27">
        <f>'DATA INPUT'!V664+U665</f>
        <v>211.55455459000027</v>
      </c>
      <c r="W665" s="27">
        <f>'DATA INPUT'!W664+L665</f>
        <v>3345.7254454099971</v>
      </c>
      <c r="X665" s="35">
        <f t="shared" ref="X665" si="549">SUM(V665/W665)</f>
        <v>6.3231295586501909E-2</v>
      </c>
      <c r="Y665" s="34">
        <f t="shared" ref="Y665" si="550">V665/100</f>
        <v>2.1155455459000025</v>
      </c>
      <c r="Z665" s="28">
        <f t="shared" ref="Z665" si="551">V665*100</f>
        <v>21155.455459000026</v>
      </c>
      <c r="AA665" s="24" t="s">
        <v>50</v>
      </c>
    </row>
    <row r="666" spans="1:44" x14ac:dyDescent="0.2">
      <c r="A666" s="57">
        <v>45890</v>
      </c>
      <c r="B666" s="24" t="s">
        <v>46</v>
      </c>
      <c r="D666" s="22" t="str">
        <f t="shared" ref="D666" si="552">TEXT(A666,"ddd")</f>
        <v>Thu</v>
      </c>
      <c r="F666" s="24" t="s">
        <v>47</v>
      </c>
      <c r="G666" s="24" t="s">
        <v>48</v>
      </c>
      <c r="H666" s="33">
        <v>25</v>
      </c>
      <c r="I666" s="53" t="s">
        <v>59</v>
      </c>
      <c r="K666" s="7">
        <v>1.5</v>
      </c>
      <c r="L666" s="27">
        <v>5</v>
      </c>
      <c r="M666" s="27"/>
      <c r="N666" s="27"/>
      <c r="O666" s="27"/>
      <c r="P666" s="27"/>
      <c r="Q666" s="27"/>
      <c r="R666" s="27">
        <v>1.98</v>
      </c>
      <c r="S666" s="24" t="s">
        <v>50</v>
      </c>
      <c r="T666" s="49">
        <f t="shared" si="256"/>
        <v>9.9</v>
      </c>
      <c r="U666" s="49">
        <f t="shared" ref="U666" si="553">-$L666+T666</f>
        <v>4.9000000000000004</v>
      </c>
      <c r="V666" s="27">
        <f>'DATA INPUT'!V665+U666</f>
        <v>216.45455459000027</v>
      </c>
      <c r="W666" s="27">
        <f>'DATA INPUT'!W665+L666</f>
        <v>3350.7254454099971</v>
      </c>
      <c r="X666" s="35">
        <f t="shared" ref="X666" si="554">SUM(V666/W666)</f>
        <v>6.4599310840734891E-2</v>
      </c>
      <c r="Y666" s="34">
        <f t="shared" ref="Y666" si="555">V666/100</f>
        <v>2.1645455459000029</v>
      </c>
      <c r="Z666" s="28">
        <f t="shared" ref="Z666" si="556">V666*100</f>
        <v>21645.455459000026</v>
      </c>
      <c r="AA666" s="24" t="s">
        <v>50</v>
      </c>
    </row>
    <row r="667" spans="1:44" x14ac:dyDescent="0.2">
      <c r="A667" s="57">
        <v>45892</v>
      </c>
      <c r="B667" s="24" t="s">
        <v>46</v>
      </c>
      <c r="D667" s="22" t="str">
        <f t="shared" ref="D667" si="557">TEXT(A667,"ddd")</f>
        <v>Sat</v>
      </c>
      <c r="F667" s="24" t="s">
        <v>47</v>
      </c>
      <c r="G667" s="24" t="s">
        <v>48</v>
      </c>
      <c r="H667" s="33">
        <v>25</v>
      </c>
      <c r="I667" s="53" t="s">
        <v>51</v>
      </c>
      <c r="K667" s="7">
        <v>-1.5</v>
      </c>
      <c r="L667" s="27">
        <v>6</v>
      </c>
      <c r="M667" s="27"/>
      <c r="N667" s="27"/>
      <c r="O667" s="27"/>
      <c r="P667" s="27"/>
      <c r="Q667" s="27"/>
      <c r="R667" s="27">
        <v>1.95</v>
      </c>
      <c r="S667" s="24" t="s">
        <v>50</v>
      </c>
      <c r="T667" s="49">
        <f t="shared" si="256"/>
        <v>11.7</v>
      </c>
      <c r="U667" s="49">
        <f t="shared" ref="U667:U668" si="558">-$L667+T667</f>
        <v>5.6999999999999993</v>
      </c>
      <c r="V667" s="27">
        <f>'DATA INPUT'!V666+U667</f>
        <v>222.15455459000026</v>
      </c>
      <c r="W667" s="27">
        <f>'DATA INPUT'!W666+L667</f>
        <v>3356.7254454099971</v>
      </c>
      <c r="X667" s="35">
        <f t="shared" ref="X667:X668" si="559">SUM(V667/W667)</f>
        <v>6.6181925868788433E-2</v>
      </c>
      <c r="Y667" s="34">
        <f t="shared" ref="Y667:Y668" si="560">V667/100</f>
        <v>2.2215455459000024</v>
      </c>
      <c r="Z667" s="28">
        <f t="shared" ref="Z667:Z668" si="561">V667*100</f>
        <v>22215.455459000026</v>
      </c>
      <c r="AA667" s="24" t="s">
        <v>50</v>
      </c>
    </row>
    <row r="668" spans="1:44" x14ac:dyDescent="0.2">
      <c r="A668" s="57">
        <v>45892</v>
      </c>
      <c r="B668" s="24" t="s">
        <v>46</v>
      </c>
      <c r="D668" s="22" t="str">
        <f t="shared" ref="D668:D669" si="562">TEXT(A668,"ddd")</f>
        <v>Sat</v>
      </c>
      <c r="F668" s="24" t="s">
        <v>47</v>
      </c>
      <c r="G668" s="24" t="s">
        <v>48</v>
      </c>
      <c r="H668" s="33">
        <v>25</v>
      </c>
      <c r="I668" s="24" t="s">
        <v>62</v>
      </c>
      <c r="K668" s="7">
        <v>3.5</v>
      </c>
      <c r="L668" s="27">
        <v>6</v>
      </c>
      <c r="M668" s="27"/>
      <c r="N668" s="27"/>
      <c r="O668" s="27"/>
      <c r="P668" s="27"/>
      <c r="Q668" s="27"/>
      <c r="R668" s="27">
        <v>1.95</v>
      </c>
      <c r="S668" s="24" t="s">
        <v>53</v>
      </c>
      <c r="T668" s="49" t="str">
        <f t="shared" ref="T668:T732" si="563">IF(($AA668="W"),ROUND(($L668*$R668),2),"0.00")</f>
        <v>0.00</v>
      </c>
      <c r="U668" s="49">
        <f t="shared" si="558"/>
        <v>-6</v>
      </c>
      <c r="V668" s="27">
        <f>'DATA INPUT'!V667+U668</f>
        <v>216.15455459000026</v>
      </c>
      <c r="W668" s="27">
        <f>'DATA INPUT'!W667+L668</f>
        <v>3362.7254454099971</v>
      </c>
      <c r="X668" s="35">
        <f t="shared" si="559"/>
        <v>6.4279572655877595E-2</v>
      </c>
      <c r="Y668" s="34">
        <f t="shared" si="560"/>
        <v>2.1615455459000028</v>
      </c>
      <c r="Z668" s="28">
        <f t="shared" si="561"/>
        <v>21615.455459000026</v>
      </c>
      <c r="AA668" s="24" t="s">
        <v>53</v>
      </c>
    </row>
    <row r="669" spans="1:44" x14ac:dyDescent="0.2">
      <c r="A669" s="57">
        <v>45893</v>
      </c>
      <c r="B669" s="24" t="s">
        <v>46</v>
      </c>
      <c r="D669" s="22" t="str">
        <f t="shared" si="562"/>
        <v>Sun</v>
      </c>
      <c r="F669" s="24" t="s">
        <v>47</v>
      </c>
      <c r="G669" s="24" t="s">
        <v>48</v>
      </c>
      <c r="H669" s="33">
        <v>25</v>
      </c>
      <c r="I669" s="53" t="s">
        <v>58</v>
      </c>
      <c r="K669" s="7">
        <v>2.5</v>
      </c>
      <c r="L669" s="27">
        <v>4</v>
      </c>
      <c r="M669" s="27"/>
      <c r="N669" s="27"/>
      <c r="O669" s="27"/>
      <c r="P669" s="27"/>
      <c r="Q669" s="27"/>
      <c r="R669" s="27">
        <v>1.9</v>
      </c>
      <c r="S669" s="24" t="s">
        <v>50</v>
      </c>
      <c r="T669" s="49">
        <f t="shared" si="563"/>
        <v>7.6</v>
      </c>
      <c r="U669" s="49">
        <f t="shared" ref="U669" si="564">-$L669+T669</f>
        <v>3.5999999999999996</v>
      </c>
      <c r="V669" s="27">
        <f>'DATA INPUT'!V668+U669</f>
        <v>219.75455459000025</v>
      </c>
      <c r="W669" s="27">
        <f>'DATA INPUT'!W668+L669</f>
        <v>3366.7254454099971</v>
      </c>
      <c r="X669" s="35">
        <f t="shared" ref="X669" si="565">SUM(V669/W669)</f>
        <v>6.5272490481693771E-2</v>
      </c>
      <c r="Y669" s="34">
        <f t="shared" ref="Y669" si="566">V669/100</f>
        <v>2.1975455459000024</v>
      </c>
      <c r="Z669" s="28">
        <f t="shared" ref="Z669" si="567">V669*100</f>
        <v>21975.455459000026</v>
      </c>
      <c r="AA669" s="24" t="s">
        <v>50</v>
      </c>
    </row>
    <row r="670" spans="1:44" x14ac:dyDescent="0.2">
      <c r="A670" s="57">
        <v>45898</v>
      </c>
      <c r="B670" s="24" t="s">
        <v>46</v>
      </c>
      <c r="D670" s="22" t="s">
        <v>89</v>
      </c>
      <c r="F670" s="24" t="s">
        <v>47</v>
      </c>
      <c r="G670" s="24" t="s">
        <v>48</v>
      </c>
      <c r="H670" s="33">
        <v>26</v>
      </c>
      <c r="I670" s="53" t="s">
        <v>64</v>
      </c>
      <c r="K670" s="7">
        <v>7.5</v>
      </c>
      <c r="L670" s="27">
        <v>5.2</v>
      </c>
      <c r="M670" s="27"/>
      <c r="N670" s="27"/>
      <c r="O670" s="27"/>
      <c r="P670" s="27"/>
      <c r="Q670" s="27"/>
      <c r="R670" s="27">
        <v>1.91</v>
      </c>
      <c r="S670" s="24" t="s">
        <v>50</v>
      </c>
      <c r="T670" s="49">
        <f t="shared" si="563"/>
        <v>9.93</v>
      </c>
      <c r="U670" s="49">
        <f t="shared" ref="U670" si="568">-$L670+T670</f>
        <v>4.7299999999999995</v>
      </c>
      <c r="V670" s="27">
        <f>'DATA INPUT'!V669+U670</f>
        <v>224.48455459000024</v>
      </c>
      <c r="W670" s="27">
        <f>'DATA INPUT'!W669+L670</f>
        <v>3371.9254454099969</v>
      </c>
      <c r="X670" s="35">
        <f t="shared" ref="X670" si="569">SUM(V670/W670)</f>
        <v>6.6574590163485922E-2</v>
      </c>
      <c r="Y670" s="34">
        <f t="shared" ref="Y670" si="570">V670/100</f>
        <v>2.2448455459000023</v>
      </c>
      <c r="Z670" s="28">
        <f t="shared" ref="Z670" si="571">V670*100</f>
        <v>22448.455459000026</v>
      </c>
      <c r="AA670" s="24" t="s">
        <v>50</v>
      </c>
      <c r="AB670" s="49">
        <f t="shared" ref="AB670:AR670" si="572">IF(($AA670="W"),ROUND(($L670*$R670),2),"0.00")</f>
        <v>9.93</v>
      </c>
      <c r="AC670" s="49">
        <f t="shared" ref="AC670" si="573">-$L670+AB670</f>
        <v>4.7299999999999995</v>
      </c>
      <c r="AD670" s="27">
        <f>'DATA INPUT'!AD669+AC670</f>
        <v>4.7299999999999995</v>
      </c>
      <c r="AE670" s="27">
        <f>'DATA INPUT'!AE669+T670</f>
        <v>9.93</v>
      </c>
      <c r="AF670" s="35">
        <f t="shared" ref="AF670" si="574">SUM(AD670/AE670)</f>
        <v>0.47633434038267874</v>
      </c>
      <c r="AG670" s="34">
        <f t="shared" ref="AG670" si="575">AD670/100</f>
        <v>4.7299999999999995E-2</v>
      </c>
      <c r="AH670" s="28">
        <f t="shared" ref="AH670" si="576">AD670*100</f>
        <v>472.99999999999994</v>
      </c>
      <c r="AI670" s="24" t="s">
        <v>50</v>
      </c>
      <c r="AJ670" s="49">
        <f t="shared" si="572"/>
        <v>9.93</v>
      </c>
      <c r="AK670" s="49">
        <f t="shared" ref="AK670" si="577">-$L670+AJ670</f>
        <v>4.7299999999999995</v>
      </c>
      <c r="AL670" s="27">
        <f>'DATA INPUT'!AL669+AK670</f>
        <v>4.7299999999999995</v>
      </c>
      <c r="AM670" s="27">
        <f>'DATA INPUT'!AM669+AB670</f>
        <v>9.93</v>
      </c>
      <c r="AN670" s="35">
        <f t="shared" ref="AN670" si="578">SUM(AL670/AM670)</f>
        <v>0.47633434038267874</v>
      </c>
      <c r="AO670" s="34">
        <f t="shared" ref="AO670" si="579">AL670/100</f>
        <v>4.7299999999999995E-2</v>
      </c>
      <c r="AP670" s="28">
        <f t="shared" ref="AP670" si="580">AL670*100</f>
        <v>472.99999999999994</v>
      </c>
      <c r="AQ670" s="24" t="s">
        <v>50</v>
      </c>
      <c r="AR670" s="49">
        <f t="shared" si="572"/>
        <v>9.93</v>
      </c>
    </row>
    <row r="671" spans="1:44" x14ac:dyDescent="0.2">
      <c r="A671" s="57">
        <v>45900</v>
      </c>
      <c r="B671" s="24" t="s">
        <v>46</v>
      </c>
      <c r="D671" s="24" t="s">
        <v>90</v>
      </c>
      <c r="F671" s="24" t="s">
        <v>47</v>
      </c>
      <c r="G671" s="24" t="s">
        <v>48</v>
      </c>
      <c r="H671" s="33">
        <v>26</v>
      </c>
      <c r="I671" s="24" t="s">
        <v>77</v>
      </c>
      <c r="K671" s="7">
        <v>5.5</v>
      </c>
      <c r="L671" s="27">
        <v>4.2</v>
      </c>
      <c r="M671" s="27"/>
      <c r="N671" s="27"/>
      <c r="O671" s="27"/>
      <c r="P671" s="27"/>
      <c r="Q671" s="27"/>
      <c r="R671" s="27">
        <v>1.95</v>
      </c>
      <c r="S671" s="24" t="s">
        <v>53</v>
      </c>
      <c r="T671" s="49" t="str">
        <f t="shared" si="563"/>
        <v>0.00</v>
      </c>
      <c r="U671" s="49">
        <f t="shared" ref="U671" si="581">-$L671+T671</f>
        <v>-4.2</v>
      </c>
      <c r="V671" s="27">
        <f>'DATA INPUT'!V670+U671</f>
        <v>220.28455459000025</v>
      </c>
      <c r="W671" s="27">
        <f>'DATA INPUT'!W670+L671</f>
        <v>3376.1254454099967</v>
      </c>
      <c r="X671" s="35">
        <f t="shared" ref="X671" si="582">SUM(V671/W671)</f>
        <v>6.5247739798735147E-2</v>
      </c>
      <c r="Y671" s="34">
        <f t="shared" ref="Y671" si="583">V671/100</f>
        <v>2.2028455459000025</v>
      </c>
      <c r="Z671" s="28">
        <f t="shared" ref="Z671" si="584">V671*100</f>
        <v>22028.455459000026</v>
      </c>
      <c r="AA671" s="24" t="s">
        <v>53</v>
      </c>
    </row>
    <row r="672" spans="1:44" x14ac:dyDescent="0.2">
      <c r="A672" s="57">
        <v>45905</v>
      </c>
      <c r="B672" s="24" t="s">
        <v>46</v>
      </c>
      <c r="D672" s="22" t="str">
        <f t="shared" ref="D672:D682" si="585">TEXT(A672,"ddd")</f>
        <v>Fri</v>
      </c>
      <c r="F672" s="24" t="s">
        <v>47</v>
      </c>
      <c r="G672" s="24" t="s">
        <v>48</v>
      </c>
      <c r="H672" s="33">
        <v>27</v>
      </c>
      <c r="I672" s="53" t="s">
        <v>79</v>
      </c>
      <c r="K672" s="7">
        <v>5.5</v>
      </c>
      <c r="L672" s="27">
        <v>7.4</v>
      </c>
      <c r="M672" s="27"/>
      <c r="N672" s="27"/>
      <c r="O672" s="27"/>
      <c r="P672" s="27"/>
      <c r="Q672" s="27"/>
      <c r="R672" s="27">
        <v>1.9</v>
      </c>
      <c r="S672" s="24" t="s">
        <v>50</v>
      </c>
      <c r="T672" s="49">
        <f t="shared" si="563"/>
        <v>14.06</v>
      </c>
      <c r="U672" s="49">
        <f t="shared" ref="U672" si="586">-$L672+T672</f>
        <v>6.66</v>
      </c>
      <c r="V672" s="27">
        <f>'DATA INPUT'!V671+U672</f>
        <v>226.94455459000025</v>
      </c>
      <c r="W672" s="27">
        <f>'DATA INPUT'!W671+L672</f>
        <v>3383.5254454099968</v>
      </c>
      <c r="X672" s="35">
        <f t="shared" ref="X672" si="587">SUM(V672/W672)</f>
        <v>6.7073399698491215E-2</v>
      </c>
      <c r="Y672" s="34">
        <f t="shared" ref="Y672" si="588">V672/100</f>
        <v>2.2694455459000027</v>
      </c>
      <c r="Z672" s="28">
        <f t="shared" ref="Z672" si="589">V672*100</f>
        <v>22694.455459000026</v>
      </c>
      <c r="AA672" s="24" t="s">
        <v>50</v>
      </c>
    </row>
    <row r="673" spans="1:27" x14ac:dyDescent="0.2">
      <c r="A673" s="57">
        <v>45906</v>
      </c>
      <c r="B673" s="24" t="s">
        <v>46</v>
      </c>
      <c r="D673" s="22" t="str">
        <f t="shared" si="585"/>
        <v>Sat</v>
      </c>
      <c r="F673" s="24" t="s">
        <v>47</v>
      </c>
      <c r="G673" s="24" t="s">
        <v>48</v>
      </c>
      <c r="H673" s="33">
        <v>27</v>
      </c>
      <c r="I673" s="53" t="s">
        <v>62</v>
      </c>
      <c r="K673" s="7">
        <v>2.5</v>
      </c>
      <c r="L673" s="27">
        <v>4.2</v>
      </c>
      <c r="M673" s="27"/>
      <c r="N673" s="27"/>
      <c r="O673" s="27"/>
      <c r="P673" s="27"/>
      <c r="Q673" s="27"/>
      <c r="R673" s="27">
        <v>1.85</v>
      </c>
      <c r="S673" s="24" t="s">
        <v>50</v>
      </c>
      <c r="T673" s="49">
        <f t="shared" si="563"/>
        <v>7.77</v>
      </c>
      <c r="U673" s="49">
        <f t="shared" ref="U673" si="590">-$L673+T673</f>
        <v>3.5699999999999994</v>
      </c>
      <c r="V673" s="27">
        <f>'DATA INPUT'!V672+U673</f>
        <v>230.51455459000024</v>
      </c>
      <c r="W673" s="27">
        <f>'DATA INPUT'!W672+L673</f>
        <v>3387.7254454099966</v>
      </c>
      <c r="X673" s="35">
        <f t="shared" ref="X673" si="591">SUM(V673/W673)</f>
        <v>6.8044048522976575E-2</v>
      </c>
      <c r="Y673" s="34">
        <f t="shared" ref="Y673" si="592">V673/100</f>
        <v>2.3051455459000025</v>
      </c>
      <c r="Z673" s="28">
        <f t="shared" ref="Z673" si="593">V673*100</f>
        <v>23051.455459000026</v>
      </c>
      <c r="AA673" s="24" t="s">
        <v>50</v>
      </c>
    </row>
    <row r="674" spans="1:27" x14ac:dyDescent="0.2">
      <c r="A674" s="57">
        <v>45912</v>
      </c>
      <c r="B674" s="24" t="s">
        <v>46</v>
      </c>
      <c r="D674" s="22" t="str">
        <f t="shared" si="585"/>
        <v>Fri</v>
      </c>
      <c r="F674" s="24" t="s">
        <v>47</v>
      </c>
      <c r="G674" s="24" t="s">
        <v>48</v>
      </c>
      <c r="H674" s="52" t="s">
        <v>91</v>
      </c>
      <c r="I674" s="24" t="s">
        <v>80</v>
      </c>
      <c r="K674" s="7">
        <v>5.5</v>
      </c>
      <c r="L674" s="27">
        <v>3.4</v>
      </c>
      <c r="M674" s="27"/>
      <c r="N674" s="27"/>
      <c r="O674" s="27"/>
      <c r="P674" s="27"/>
      <c r="Q674" s="27"/>
      <c r="R674" s="27">
        <v>1.9</v>
      </c>
      <c r="S674" s="24" t="s">
        <v>53</v>
      </c>
      <c r="T674" s="49" t="str">
        <f t="shared" si="563"/>
        <v>0.00</v>
      </c>
      <c r="U674" s="49">
        <f t="shared" ref="U674" si="594">-$L674+T674</f>
        <v>-3.4</v>
      </c>
      <c r="V674" s="27">
        <f>'DATA INPUT'!V673+U674</f>
        <v>227.11455459000024</v>
      </c>
      <c r="W674" s="27">
        <f>'DATA INPUT'!W673+L674</f>
        <v>3391.1254454099967</v>
      </c>
      <c r="X674" s="35">
        <f t="shared" ref="X674" si="595">SUM(V674/W674)</f>
        <v>6.6973209409698337E-2</v>
      </c>
      <c r="Y674" s="34">
        <f t="shared" ref="Y674" si="596">V674/100</f>
        <v>2.2711455459000023</v>
      </c>
      <c r="Z674" s="28">
        <f t="shared" ref="Z674" si="597">V674*100</f>
        <v>22711.455459000023</v>
      </c>
      <c r="AA674" s="24" t="s">
        <v>53</v>
      </c>
    </row>
    <row r="675" spans="1:27" x14ac:dyDescent="0.2">
      <c r="A675" s="57">
        <v>45914</v>
      </c>
      <c r="B675" s="24" t="s">
        <v>46</v>
      </c>
      <c r="D675" s="22" t="str">
        <f t="shared" si="585"/>
        <v>Sun</v>
      </c>
      <c r="F675" s="24" t="s">
        <v>47</v>
      </c>
      <c r="G675" s="24" t="s">
        <v>48</v>
      </c>
      <c r="H675" s="52" t="s">
        <v>91</v>
      </c>
      <c r="I675" s="53" t="s">
        <v>92</v>
      </c>
      <c r="K675" s="7">
        <v>2.5</v>
      </c>
      <c r="L675" s="27">
        <v>3.5</v>
      </c>
      <c r="M675" s="27"/>
      <c r="N675" s="27"/>
      <c r="O675" s="27"/>
      <c r="P675" s="27"/>
      <c r="Q675" s="27"/>
      <c r="R675" s="27">
        <v>1.9</v>
      </c>
      <c r="S675" s="24" t="s">
        <v>50</v>
      </c>
      <c r="T675" s="49">
        <f t="shared" si="563"/>
        <v>6.65</v>
      </c>
      <c r="U675" s="49">
        <f t="shared" ref="U675" si="598">-$L675+T675</f>
        <v>3.1500000000000004</v>
      </c>
      <c r="V675" s="27">
        <f>'DATA INPUT'!V674+U675</f>
        <v>230.26455459000024</v>
      </c>
      <c r="W675" s="27">
        <f>'DATA INPUT'!W674+L675</f>
        <v>3394.6254454099967</v>
      </c>
      <c r="X675" s="35">
        <f t="shared" ref="X675" si="599">SUM(V675/W675)</f>
        <v>6.7832094672285501E-2</v>
      </c>
      <c r="Y675" s="34">
        <f t="shared" ref="Y675" si="600">V675/100</f>
        <v>2.3026455459000026</v>
      </c>
      <c r="Z675" s="28">
        <f t="shared" ref="Z675" si="601">V675*100</f>
        <v>23026.455459000026</v>
      </c>
      <c r="AA675" s="24" t="s">
        <v>50</v>
      </c>
    </row>
    <row r="676" spans="1:27" x14ac:dyDescent="0.2">
      <c r="A676" s="57">
        <v>45928</v>
      </c>
      <c r="B676" s="24" t="s">
        <v>46</v>
      </c>
      <c r="D676" s="22" t="str">
        <f t="shared" si="585"/>
        <v>Sun</v>
      </c>
      <c r="F676" s="24" t="s">
        <v>47</v>
      </c>
      <c r="G676" s="24" t="s">
        <v>48</v>
      </c>
      <c r="H676" s="52" t="s">
        <v>93</v>
      </c>
      <c r="I676" s="53" t="s">
        <v>92</v>
      </c>
      <c r="K676" s="7">
        <v>1.5</v>
      </c>
      <c r="L676" s="27">
        <v>5.2</v>
      </c>
      <c r="M676" s="27"/>
      <c r="N676" s="27"/>
      <c r="O676" s="27"/>
      <c r="P676" s="27"/>
      <c r="Q676" s="27"/>
      <c r="R676" s="27">
        <v>2</v>
      </c>
      <c r="S676" s="24" t="s">
        <v>50</v>
      </c>
      <c r="T676" s="49">
        <f t="shared" si="563"/>
        <v>10.4</v>
      </c>
      <c r="U676" s="49">
        <f t="shared" ref="U676" si="602">-$L676+T676</f>
        <v>5.2</v>
      </c>
      <c r="V676" s="27">
        <f>'DATA INPUT'!V675+U676</f>
        <v>235.46455459000023</v>
      </c>
      <c r="W676" s="27">
        <f>'DATA INPUT'!W675+L676</f>
        <v>3399.8254454099965</v>
      </c>
      <c r="X676" s="35">
        <f t="shared" ref="X676" si="603">SUM(V676/W676)</f>
        <v>6.9257836430365552E-2</v>
      </c>
      <c r="Y676" s="34">
        <f t="shared" ref="Y676" si="604">V676/100</f>
        <v>2.3546455459000022</v>
      </c>
      <c r="Z676" s="28">
        <f t="shared" ref="Z676" si="605">V676*100</f>
        <v>23546.455459000023</v>
      </c>
      <c r="AA676" s="24" t="s">
        <v>50</v>
      </c>
    </row>
    <row r="677" spans="1:27" x14ac:dyDescent="0.2">
      <c r="A677" s="57">
        <v>45935</v>
      </c>
      <c r="B677" s="24" t="s">
        <v>46</v>
      </c>
      <c r="C677" s="57">
        <v>45936</v>
      </c>
      <c r="D677" s="22" t="str">
        <f t="shared" si="585"/>
        <v>Sun</v>
      </c>
      <c r="F677" s="24" t="s">
        <v>47</v>
      </c>
      <c r="G677" s="24" t="s">
        <v>48</v>
      </c>
      <c r="H677" s="52" t="s">
        <v>71</v>
      </c>
      <c r="I677" s="53" t="s">
        <v>92</v>
      </c>
      <c r="K677" s="7">
        <v>2.5</v>
      </c>
      <c r="L677" s="27">
        <v>2.6</v>
      </c>
      <c r="M677" s="27"/>
      <c r="N677" s="27"/>
      <c r="O677" s="27"/>
      <c r="P677" s="27"/>
      <c r="Q677" s="27"/>
      <c r="R677" s="27">
        <v>1.85</v>
      </c>
      <c r="S677" s="24" t="s">
        <v>50</v>
      </c>
      <c r="T677" s="49">
        <f t="shared" si="563"/>
        <v>4.8099999999999996</v>
      </c>
      <c r="U677" s="49">
        <f t="shared" ref="U677" si="606">-$L677+T677</f>
        <v>2.2099999999999995</v>
      </c>
      <c r="V677" s="27">
        <f>'DATA INPUT'!V676+U677</f>
        <v>237.67455459000024</v>
      </c>
      <c r="W677" s="27">
        <f>'DATA INPUT'!W676+L677</f>
        <v>3402.4254454099964</v>
      </c>
      <c r="X677" s="35">
        <f t="shared" ref="X677" si="607">SUM(V677/W677)</f>
        <v>6.9854448952182749E-2</v>
      </c>
      <c r="Y677" s="34">
        <f t="shared" ref="Y677" si="608">V677/100</f>
        <v>2.3767455459000022</v>
      </c>
      <c r="Z677" s="28">
        <f t="shared" ref="Z677" si="609">V677*100</f>
        <v>23767.455459000023</v>
      </c>
      <c r="AA677" s="24" t="s">
        <v>50</v>
      </c>
    </row>
    <row r="678" spans="1:27" x14ac:dyDescent="0.2">
      <c r="A678" s="57">
        <v>46114</v>
      </c>
      <c r="B678" s="24" t="s">
        <v>46</v>
      </c>
      <c r="D678" s="22" t="str">
        <f t="shared" si="585"/>
        <v>Thu</v>
      </c>
      <c r="F678" s="24" t="s">
        <v>47</v>
      </c>
      <c r="G678" s="24" t="s">
        <v>48</v>
      </c>
      <c r="H678" s="33">
        <v>5</v>
      </c>
      <c r="I678" s="24" t="s">
        <v>49</v>
      </c>
      <c r="K678" s="24" t="s">
        <v>69</v>
      </c>
      <c r="L678" s="27">
        <v>4.0999999999999996</v>
      </c>
      <c r="M678" s="27"/>
      <c r="N678" s="27"/>
      <c r="O678" s="27"/>
      <c r="P678" s="27"/>
      <c r="Q678" s="27"/>
      <c r="R678" s="27">
        <v>1.95</v>
      </c>
      <c r="S678" s="24" t="s">
        <v>53</v>
      </c>
      <c r="T678" s="49" t="str">
        <f t="shared" si="563"/>
        <v>0.00</v>
      </c>
      <c r="U678" s="49">
        <f t="shared" ref="U678:U679" si="610">-$L678+T678</f>
        <v>-4.0999999999999996</v>
      </c>
      <c r="V678" s="27">
        <f>'DATA INPUT'!V677+U678</f>
        <v>233.57455459000025</v>
      </c>
      <c r="W678" s="27">
        <f>'DATA INPUT'!W677+L678</f>
        <v>3406.5254454099963</v>
      </c>
      <c r="X678" s="35">
        <f t="shared" ref="X678:X679" si="611">SUM(V678/W678)</f>
        <v>6.8566801667288915E-2</v>
      </c>
      <c r="Y678" s="34">
        <f t="shared" ref="Y678:Y679" si="612">V678/100</f>
        <v>2.3357455459000023</v>
      </c>
      <c r="Z678" s="28">
        <f t="shared" ref="Z678:Z679" si="613">V678*100</f>
        <v>23357.455459000026</v>
      </c>
      <c r="AA678" s="24" t="s">
        <v>53</v>
      </c>
    </row>
    <row r="679" spans="1:27" x14ac:dyDescent="0.2">
      <c r="A679" s="57">
        <v>46116</v>
      </c>
      <c r="B679" s="24" t="s">
        <v>46</v>
      </c>
      <c r="D679" s="22" t="str">
        <f t="shared" si="585"/>
        <v>Sat</v>
      </c>
      <c r="F679" s="24" t="s">
        <v>47</v>
      </c>
      <c r="G679" s="24" t="s">
        <v>48</v>
      </c>
      <c r="H679" s="33">
        <v>5</v>
      </c>
      <c r="I679" s="24" t="s">
        <v>94</v>
      </c>
      <c r="K679" s="7">
        <v>8.5</v>
      </c>
      <c r="L679" s="27">
        <v>5.9</v>
      </c>
      <c r="M679" s="27"/>
      <c r="N679" s="27"/>
      <c r="O679" s="27"/>
      <c r="P679" s="27"/>
      <c r="Q679" s="27"/>
      <c r="R679" s="27">
        <v>1.9</v>
      </c>
      <c r="S679" s="24" t="s">
        <v>53</v>
      </c>
      <c r="T679" s="49" t="str">
        <f t="shared" si="563"/>
        <v>0.00</v>
      </c>
      <c r="U679" s="49">
        <f t="shared" si="610"/>
        <v>-5.9</v>
      </c>
      <c r="V679" s="27">
        <f>'DATA INPUT'!V678+U679</f>
        <v>227.67455459000024</v>
      </c>
      <c r="W679" s="27">
        <f>'DATA INPUT'!W678+L679</f>
        <v>3412.4254454099964</v>
      </c>
      <c r="X679" s="35">
        <f t="shared" si="611"/>
        <v>6.6719275844177625E-2</v>
      </c>
      <c r="Y679" s="34">
        <f t="shared" si="612"/>
        <v>2.2767455459000026</v>
      </c>
      <c r="Z679" s="28">
        <f t="shared" si="613"/>
        <v>22767.455459000023</v>
      </c>
      <c r="AA679" s="24" t="s">
        <v>53</v>
      </c>
    </row>
    <row r="680" spans="1:27" x14ac:dyDescent="0.2">
      <c r="A680" s="57">
        <v>46117</v>
      </c>
      <c r="B680" s="24" t="s">
        <v>46</v>
      </c>
      <c r="D680" s="22" t="str">
        <f t="shared" si="585"/>
        <v>Sun</v>
      </c>
      <c r="F680" s="24" t="s">
        <v>47</v>
      </c>
      <c r="G680" s="24" t="s">
        <v>48</v>
      </c>
      <c r="H680" s="33">
        <v>5</v>
      </c>
      <c r="I680" s="24" t="s">
        <v>78</v>
      </c>
      <c r="K680" s="7">
        <v>2.5</v>
      </c>
      <c r="L680" s="27">
        <v>3.5</v>
      </c>
      <c r="M680" s="27"/>
      <c r="N680" s="27"/>
      <c r="O680" s="27"/>
      <c r="P680" s="27"/>
      <c r="Q680" s="27"/>
      <c r="R680" s="27">
        <v>1.9</v>
      </c>
      <c r="S680" s="24" t="s">
        <v>53</v>
      </c>
      <c r="T680" s="49" t="str">
        <f t="shared" si="563"/>
        <v>0.00</v>
      </c>
      <c r="U680" s="49">
        <f t="shared" ref="U680:U682" si="614">-$L680+T680</f>
        <v>-3.5</v>
      </c>
      <c r="V680" s="27">
        <f>'DATA INPUT'!V679+U680</f>
        <v>224.17455459000024</v>
      </c>
      <c r="W680" s="27">
        <f>'DATA INPUT'!W679+L680</f>
        <v>3415.9254454099964</v>
      </c>
      <c r="X680" s="35">
        <f t="shared" ref="X680:X682" si="615">SUM(V680/W680)</f>
        <v>6.5626301912187573E-2</v>
      </c>
      <c r="Y680" s="34">
        <f t="shared" ref="Y680:Y682" si="616">V680/100</f>
        <v>2.2417455459000024</v>
      </c>
      <c r="Z680" s="28">
        <f t="shared" ref="Z680:Z682" si="617">V680*100</f>
        <v>22417.455459000023</v>
      </c>
      <c r="AA680" s="24" t="s">
        <v>53</v>
      </c>
    </row>
    <row r="681" spans="1:27" x14ac:dyDescent="0.2">
      <c r="A681" s="57">
        <v>46117</v>
      </c>
      <c r="B681" s="24" t="s">
        <v>46</v>
      </c>
      <c r="D681" s="22" t="str">
        <f t="shared" si="585"/>
        <v>Sun</v>
      </c>
      <c r="F681" s="24" t="s">
        <v>47</v>
      </c>
      <c r="G681" s="24" t="s">
        <v>48</v>
      </c>
      <c r="H681" s="33">
        <v>5</v>
      </c>
      <c r="I681" s="53" t="s">
        <v>56</v>
      </c>
      <c r="K681" s="7">
        <v>4.5</v>
      </c>
      <c r="L681" s="27">
        <v>6</v>
      </c>
      <c r="M681" s="27"/>
      <c r="N681" s="27"/>
      <c r="O681" s="27"/>
      <c r="P681" s="27"/>
      <c r="Q681" s="27"/>
      <c r="R681" s="27">
        <v>1.9</v>
      </c>
      <c r="S681" s="24" t="s">
        <v>50</v>
      </c>
      <c r="T681" s="49">
        <f t="shared" si="563"/>
        <v>11.4</v>
      </c>
      <c r="U681" s="49">
        <f t="shared" si="614"/>
        <v>5.4</v>
      </c>
      <c r="V681" s="27">
        <f>'DATA INPUT'!V680+U681</f>
        <v>229.57455459000025</v>
      </c>
      <c r="W681" s="27">
        <f>'DATA INPUT'!W680+L681</f>
        <v>3421.9254454099964</v>
      </c>
      <c r="X681" s="35">
        <f t="shared" si="615"/>
        <v>6.7089291760561387E-2</v>
      </c>
      <c r="Y681" s="34">
        <f t="shared" si="616"/>
        <v>2.2957455459000027</v>
      </c>
      <c r="Z681" s="28">
        <f t="shared" si="617"/>
        <v>22957.455459000026</v>
      </c>
      <c r="AA681" s="24" t="s">
        <v>50</v>
      </c>
    </row>
    <row r="682" spans="1:27" x14ac:dyDescent="0.2">
      <c r="A682" s="57">
        <v>46118</v>
      </c>
      <c r="B682" s="24" t="s">
        <v>46</v>
      </c>
      <c r="D682" s="22" t="str">
        <f t="shared" si="585"/>
        <v>Mon</v>
      </c>
      <c r="F682" s="24" t="s">
        <v>47</v>
      </c>
      <c r="G682" s="24" t="s">
        <v>48</v>
      </c>
      <c r="H682" s="33">
        <v>5</v>
      </c>
      <c r="I682" s="53" t="s">
        <v>54</v>
      </c>
      <c r="K682" s="7">
        <v>3.5</v>
      </c>
      <c r="L682" s="27">
        <v>3.9</v>
      </c>
      <c r="M682" s="27"/>
      <c r="N682" s="27"/>
      <c r="O682" s="27"/>
      <c r="P682" s="27"/>
      <c r="Q682" s="27"/>
      <c r="R682" s="27">
        <v>1.9</v>
      </c>
      <c r="S682" s="24" t="s">
        <v>50</v>
      </c>
      <c r="T682" s="49">
        <f t="shared" si="563"/>
        <v>7.41</v>
      </c>
      <c r="U682" s="49">
        <f t="shared" si="614"/>
        <v>3.5100000000000002</v>
      </c>
      <c r="V682" s="27">
        <f>'DATA INPUT'!V681+U682</f>
        <v>233.08455459000024</v>
      </c>
      <c r="W682" s="27">
        <f>'DATA INPUT'!W681+L682</f>
        <v>3425.8254454099965</v>
      </c>
      <c r="X682" s="35">
        <f t="shared" si="615"/>
        <v>6.8037487111987136E-2</v>
      </c>
      <c r="Y682" s="34">
        <f t="shared" si="616"/>
        <v>2.3308455459000026</v>
      </c>
      <c r="Z682" s="28">
        <f t="shared" si="617"/>
        <v>23308.455459000023</v>
      </c>
      <c r="AA682" s="24" t="s">
        <v>50</v>
      </c>
    </row>
    <row r="683" spans="1:27" x14ac:dyDescent="0.2">
      <c r="A683" s="57">
        <v>46122</v>
      </c>
      <c r="B683" s="24" t="s">
        <v>46</v>
      </c>
      <c r="D683" s="22" t="str">
        <f t="shared" ref="D683:D689" si="618">TEXT(A683,"ddd")</f>
        <v>Fri</v>
      </c>
      <c r="F683" s="24" t="s">
        <v>47</v>
      </c>
      <c r="G683" s="24" t="s">
        <v>48</v>
      </c>
      <c r="H683" s="33">
        <v>6</v>
      </c>
      <c r="I683" s="24" t="s">
        <v>60</v>
      </c>
      <c r="K683" s="7">
        <v>5.5</v>
      </c>
      <c r="L683" s="27">
        <v>3.9</v>
      </c>
      <c r="M683" s="27"/>
      <c r="N683" s="27"/>
      <c r="O683" s="27"/>
      <c r="P683" s="27"/>
      <c r="Q683" s="27"/>
      <c r="R683" s="27">
        <v>1.9</v>
      </c>
      <c r="S683" s="24" t="s">
        <v>53</v>
      </c>
      <c r="T683" s="49" t="str">
        <f t="shared" si="563"/>
        <v>0.00</v>
      </c>
      <c r="U683" s="49">
        <f t="shared" ref="U683:U687" si="619">-$L683+T683</f>
        <v>-3.9</v>
      </c>
      <c r="V683" s="27">
        <f>'DATA INPUT'!V682+U683</f>
        <v>229.18455459000023</v>
      </c>
      <c r="W683" s="27">
        <f>'DATA INPUT'!W682+L683</f>
        <v>3429.7254454099966</v>
      </c>
      <c r="X683" s="35">
        <f t="shared" ref="X683:X687" si="620">SUM(V683/W683)</f>
        <v>6.6823003251387958E-2</v>
      </c>
      <c r="Y683" s="34">
        <f t="shared" ref="Y683:Y687" si="621">V683/100</f>
        <v>2.2918455459000024</v>
      </c>
      <c r="Z683" s="28">
        <f t="shared" ref="Z683:Z687" si="622">V683*100</f>
        <v>22918.455459000023</v>
      </c>
      <c r="AA683" s="24" t="s">
        <v>53</v>
      </c>
    </row>
    <row r="684" spans="1:27" x14ac:dyDescent="0.2">
      <c r="A684" s="57">
        <v>46122</v>
      </c>
      <c r="B684" s="24" t="s">
        <v>46</v>
      </c>
      <c r="D684" s="22" t="str">
        <f t="shared" si="618"/>
        <v>Fri</v>
      </c>
      <c r="F684" s="24" t="s">
        <v>47</v>
      </c>
      <c r="G684" s="24" t="s">
        <v>48</v>
      </c>
      <c r="H684" s="33">
        <v>6</v>
      </c>
      <c r="I684" s="24" t="s">
        <v>55</v>
      </c>
      <c r="K684" s="7">
        <v>-1.5</v>
      </c>
      <c r="L684" s="27">
        <v>2.4</v>
      </c>
      <c r="M684" s="27"/>
      <c r="N684" s="27"/>
      <c r="O684" s="27"/>
      <c r="P684" s="27"/>
      <c r="Q684" s="27"/>
      <c r="R684" s="27">
        <v>1.85</v>
      </c>
      <c r="S684" s="24" t="s">
        <v>53</v>
      </c>
      <c r="T684" s="49" t="str">
        <f t="shared" si="563"/>
        <v>0.00</v>
      </c>
      <c r="U684" s="49">
        <f t="shared" si="619"/>
        <v>-2.4</v>
      </c>
      <c r="V684" s="27">
        <f>'DATA INPUT'!V683+U684</f>
        <v>226.78455459000023</v>
      </c>
      <c r="W684" s="27">
        <f>'DATA INPUT'!W683+L684</f>
        <v>3432.1254454099967</v>
      </c>
      <c r="X684" s="35">
        <f t="shared" si="620"/>
        <v>6.6077000446849596E-2</v>
      </c>
      <c r="Y684" s="34">
        <f t="shared" si="621"/>
        <v>2.2678455459000024</v>
      </c>
      <c r="Z684" s="28">
        <f t="shared" si="622"/>
        <v>22678.455459000023</v>
      </c>
      <c r="AA684" s="24" t="s">
        <v>53</v>
      </c>
    </row>
    <row r="685" spans="1:27" x14ac:dyDescent="0.2">
      <c r="A685" s="57">
        <v>46123</v>
      </c>
      <c r="B685" s="24" t="s">
        <v>46</v>
      </c>
      <c r="D685" s="22" t="str">
        <f t="shared" si="618"/>
        <v>Sat</v>
      </c>
      <c r="F685" s="24" t="s">
        <v>47</v>
      </c>
      <c r="G685" s="24" t="s">
        <v>48</v>
      </c>
      <c r="H685" s="33">
        <v>6</v>
      </c>
      <c r="I685" s="53" t="s">
        <v>66</v>
      </c>
      <c r="K685" s="7">
        <v>6.5</v>
      </c>
      <c r="L685" s="27">
        <v>6.6</v>
      </c>
      <c r="M685" s="27"/>
      <c r="N685" s="27"/>
      <c r="O685" s="27"/>
      <c r="P685" s="27"/>
      <c r="Q685" s="27"/>
      <c r="R685" s="27">
        <v>1.85</v>
      </c>
      <c r="S685" s="24" t="s">
        <v>50</v>
      </c>
      <c r="T685" s="49">
        <f t="shared" si="563"/>
        <v>12.21</v>
      </c>
      <c r="U685" s="49">
        <f t="shared" si="619"/>
        <v>5.6100000000000012</v>
      </c>
      <c r="V685" s="27">
        <f>'DATA INPUT'!V684+U685</f>
        <v>232.39455459000024</v>
      </c>
      <c r="W685" s="27">
        <f>'DATA INPUT'!W684+L685</f>
        <v>3438.7254454099966</v>
      </c>
      <c r="X685" s="35">
        <f t="shared" si="620"/>
        <v>6.7581596227811666E-2</v>
      </c>
      <c r="Y685" s="34">
        <f t="shared" si="621"/>
        <v>2.3239455459000022</v>
      </c>
      <c r="Z685" s="28">
        <f t="shared" si="622"/>
        <v>23239.455459000023</v>
      </c>
      <c r="AA685" s="24" t="s">
        <v>50</v>
      </c>
    </row>
    <row r="686" spans="1:27" x14ac:dyDescent="0.2">
      <c r="A686" s="57">
        <v>46123</v>
      </c>
      <c r="B686" s="24" t="s">
        <v>46</v>
      </c>
      <c r="D686" s="22" t="str">
        <f t="shared" si="618"/>
        <v>Sat</v>
      </c>
      <c r="F686" s="24" t="s">
        <v>47</v>
      </c>
      <c r="G686" s="24" t="s">
        <v>48</v>
      </c>
      <c r="H686" s="33">
        <v>6</v>
      </c>
      <c r="I686" s="24" t="s">
        <v>76</v>
      </c>
      <c r="K686" s="7">
        <v>1.5</v>
      </c>
      <c r="L686" s="27">
        <v>3.2</v>
      </c>
      <c r="M686" s="27"/>
      <c r="N686" s="27"/>
      <c r="O686" s="27"/>
      <c r="P686" s="27"/>
      <c r="Q686" s="27"/>
      <c r="R686" s="27">
        <v>1.9</v>
      </c>
      <c r="S686" s="24" t="s">
        <v>53</v>
      </c>
      <c r="T686" s="49" t="str">
        <f t="shared" si="563"/>
        <v>0.00</v>
      </c>
      <c r="U686" s="49">
        <f t="shared" si="619"/>
        <v>-3.2</v>
      </c>
      <c r="V686" s="27">
        <f>'DATA INPUT'!V685+U686</f>
        <v>229.19455459000025</v>
      </c>
      <c r="W686" s="27">
        <f>'DATA INPUT'!W685+L686</f>
        <v>3441.9254454099964</v>
      </c>
      <c r="X686" s="35">
        <f t="shared" si="620"/>
        <v>6.6589052617523792E-2</v>
      </c>
      <c r="Y686" s="34">
        <f t="shared" si="621"/>
        <v>2.2919455459000027</v>
      </c>
      <c r="Z686" s="28">
        <f t="shared" si="622"/>
        <v>22919.455459000026</v>
      </c>
      <c r="AA686" s="24" t="s">
        <v>53</v>
      </c>
    </row>
    <row r="687" spans="1:27" x14ac:dyDescent="0.2">
      <c r="A687" s="57">
        <v>46123</v>
      </c>
      <c r="B687" s="24" t="s">
        <v>46</v>
      </c>
      <c r="D687" s="22" t="str">
        <f t="shared" si="618"/>
        <v>Sat</v>
      </c>
      <c r="F687" s="24" t="s">
        <v>47</v>
      </c>
      <c r="G687" s="24" t="s">
        <v>48</v>
      </c>
      <c r="H687" s="33">
        <v>6</v>
      </c>
      <c r="I687" s="53" t="s">
        <v>61</v>
      </c>
      <c r="K687" s="7">
        <v>8.5</v>
      </c>
      <c r="L687" s="27">
        <v>3.9</v>
      </c>
      <c r="M687" s="27"/>
      <c r="N687" s="27"/>
      <c r="O687" s="27"/>
      <c r="P687" s="27"/>
      <c r="Q687" s="27"/>
      <c r="R687" s="27">
        <v>1.9</v>
      </c>
      <c r="S687" s="24" t="s">
        <v>50</v>
      </c>
      <c r="T687" s="49">
        <f t="shared" si="563"/>
        <v>7.41</v>
      </c>
      <c r="U687" s="49">
        <f t="shared" si="619"/>
        <v>3.5100000000000002</v>
      </c>
      <c r="V687" s="27">
        <f>'DATA INPUT'!V686+U687</f>
        <v>232.70455459000024</v>
      </c>
      <c r="W687" s="27">
        <f>'DATA INPUT'!W686+L687</f>
        <v>3445.8254454099965</v>
      </c>
      <c r="X687" s="35">
        <f t="shared" si="620"/>
        <v>6.7532310697854356E-2</v>
      </c>
      <c r="Y687" s="34">
        <f t="shared" si="621"/>
        <v>2.3270455459000026</v>
      </c>
      <c r="Z687" s="28">
        <f t="shared" si="622"/>
        <v>23270.455459000023</v>
      </c>
      <c r="AA687" s="24" t="s">
        <v>50</v>
      </c>
    </row>
    <row r="688" spans="1:27" x14ac:dyDescent="0.2">
      <c r="A688" s="57">
        <v>46124</v>
      </c>
      <c r="B688" s="24" t="s">
        <v>46</v>
      </c>
      <c r="D688" s="22" t="str">
        <f t="shared" si="618"/>
        <v>Sun</v>
      </c>
      <c r="F688" s="24" t="s">
        <v>47</v>
      </c>
      <c r="G688" s="24" t="s">
        <v>48</v>
      </c>
      <c r="H688" s="33">
        <v>6</v>
      </c>
      <c r="I688" s="53" t="s">
        <v>77</v>
      </c>
      <c r="K688" s="7">
        <v>6.5</v>
      </c>
      <c r="L688" s="27">
        <v>4.7</v>
      </c>
      <c r="M688" s="27"/>
      <c r="N688" s="27"/>
      <c r="O688" s="27"/>
      <c r="P688" s="27"/>
      <c r="Q688" s="27"/>
      <c r="R688" s="27">
        <v>1.9</v>
      </c>
      <c r="S688" s="24" t="s">
        <v>50</v>
      </c>
      <c r="T688" s="49">
        <f t="shared" si="563"/>
        <v>8.93</v>
      </c>
      <c r="U688" s="49">
        <f t="shared" ref="U688:U689" si="623">-$L688+T688</f>
        <v>4.2299999999999995</v>
      </c>
      <c r="V688" s="27">
        <f>'DATA INPUT'!V687+U688</f>
        <v>236.93455459000023</v>
      </c>
      <c r="W688" s="27">
        <f>'DATA INPUT'!W687+L688</f>
        <v>3450.5254454099963</v>
      </c>
      <c r="X688" s="35">
        <f t="shared" ref="X688:X689" si="624">SUM(V688/W688)</f>
        <v>6.8666224416683685E-2</v>
      </c>
      <c r="Y688" s="34">
        <f t="shared" ref="Y688:Y689" si="625">V688/100</f>
        <v>2.3693455459000021</v>
      </c>
      <c r="Z688" s="28">
        <f t="shared" ref="Z688:Z689" si="626">V688*100</f>
        <v>23693.455459000023</v>
      </c>
      <c r="AA688" s="24" t="s">
        <v>50</v>
      </c>
    </row>
    <row r="689" spans="1:27" x14ac:dyDescent="0.2">
      <c r="A689" s="57">
        <v>46124</v>
      </c>
      <c r="B689" s="24" t="s">
        <v>46</v>
      </c>
      <c r="D689" s="22" t="str">
        <f t="shared" si="618"/>
        <v>Sun</v>
      </c>
      <c r="F689" s="24" t="s">
        <v>47</v>
      </c>
      <c r="G689" s="24" t="s">
        <v>48</v>
      </c>
      <c r="H689" s="33">
        <v>6</v>
      </c>
      <c r="I689" s="53" t="s">
        <v>54</v>
      </c>
      <c r="K689" s="7">
        <v>-2.5</v>
      </c>
      <c r="L689" s="27">
        <v>2.2999999999999998</v>
      </c>
      <c r="M689" s="27"/>
      <c r="N689" s="27"/>
      <c r="O689" s="27"/>
      <c r="P689" s="27"/>
      <c r="Q689" s="27"/>
      <c r="R689" s="27">
        <v>1.95</v>
      </c>
      <c r="S689" s="24" t="s">
        <v>50</v>
      </c>
      <c r="T689" s="49">
        <f t="shared" si="563"/>
        <v>4.49</v>
      </c>
      <c r="U689" s="49">
        <f t="shared" si="623"/>
        <v>2.1900000000000004</v>
      </c>
      <c r="V689" s="27">
        <f>'DATA INPUT'!V688+U689</f>
        <v>239.12455459000023</v>
      </c>
      <c r="W689" s="27">
        <f>'DATA INPUT'!W688+L689</f>
        <v>3452.8254454099965</v>
      </c>
      <c r="X689" s="35">
        <f t="shared" si="624"/>
        <v>6.9254747559822277E-2</v>
      </c>
      <c r="Y689" s="34">
        <f t="shared" si="625"/>
        <v>2.3912455459000022</v>
      </c>
      <c r="Z689" s="28">
        <f t="shared" si="626"/>
        <v>23912.455459000023</v>
      </c>
      <c r="AA689" s="24" t="s">
        <v>50</v>
      </c>
    </row>
    <row r="690" spans="1:27" x14ac:dyDescent="0.2">
      <c r="A690" s="57">
        <v>46129</v>
      </c>
      <c r="B690" s="24" t="s">
        <v>46</v>
      </c>
      <c r="D690" s="24" t="s">
        <v>89</v>
      </c>
      <c r="F690" s="24" t="s">
        <v>47</v>
      </c>
      <c r="G690" s="24" t="s">
        <v>48</v>
      </c>
      <c r="H690" s="33">
        <v>7</v>
      </c>
      <c r="I690" s="53" t="s">
        <v>66</v>
      </c>
      <c r="K690" s="7">
        <v>2.5</v>
      </c>
      <c r="L690" s="27">
        <v>6.5</v>
      </c>
      <c r="M690" s="27"/>
      <c r="N690" s="27"/>
      <c r="O690" s="27"/>
      <c r="P690" s="27"/>
      <c r="Q690" s="27"/>
      <c r="R690" s="27">
        <v>1.9</v>
      </c>
      <c r="S690" s="24" t="s">
        <v>50</v>
      </c>
      <c r="T690" s="49">
        <f t="shared" si="563"/>
        <v>12.35</v>
      </c>
      <c r="U690" s="49">
        <f t="shared" ref="U690" si="627">-$L690+T690</f>
        <v>5.85</v>
      </c>
      <c r="V690" s="27">
        <f>'DATA INPUT'!V689+U690</f>
        <v>244.97455459000022</v>
      </c>
      <c r="W690" s="27">
        <f>'DATA INPUT'!W689+L690</f>
        <v>3459.3254454099965</v>
      </c>
      <c r="X690" s="35">
        <f t="shared" ref="X690" si="628">SUM(V690/W690)</f>
        <v>7.081570047566485E-2</v>
      </c>
      <c r="Y690" s="34">
        <f t="shared" ref="Y690" si="629">V690/100</f>
        <v>2.4497455459000022</v>
      </c>
      <c r="Z690" s="28">
        <f t="shared" ref="Z690" si="630">V690*100</f>
        <v>24497.455459000023</v>
      </c>
      <c r="AA690" s="24" t="s">
        <v>50</v>
      </c>
    </row>
    <row r="691" spans="1:27" x14ac:dyDescent="0.2">
      <c r="A691" s="57">
        <v>46131</v>
      </c>
      <c r="B691" s="24" t="s">
        <v>46</v>
      </c>
      <c r="D691" s="24" t="s">
        <v>90</v>
      </c>
      <c r="F691" s="24" t="s">
        <v>47</v>
      </c>
      <c r="G691" s="24" t="s">
        <v>48</v>
      </c>
      <c r="H691" s="33">
        <v>7</v>
      </c>
      <c r="I691" s="24" t="s">
        <v>56</v>
      </c>
      <c r="K691" s="7">
        <v>9.5</v>
      </c>
      <c r="L691" s="27">
        <v>5.9</v>
      </c>
      <c r="M691" s="27"/>
      <c r="N691" s="27"/>
      <c r="O691" s="27"/>
      <c r="P691" s="27"/>
      <c r="Q691" s="27"/>
      <c r="R691" s="27">
        <v>1.95</v>
      </c>
      <c r="S691" s="24" t="s">
        <v>53</v>
      </c>
      <c r="T691" s="49" t="str">
        <f t="shared" si="563"/>
        <v>0.00</v>
      </c>
      <c r="U691" s="49">
        <f t="shared" ref="U691:U692" si="631">-$L691+T691</f>
        <v>-5.9</v>
      </c>
      <c r="V691" s="27">
        <f>'DATA INPUT'!V690+U691</f>
        <v>239.07455459000022</v>
      </c>
      <c r="W691" s="27">
        <f>'DATA INPUT'!W690+L691</f>
        <v>3465.2254454099966</v>
      </c>
      <c r="X691" s="35">
        <f t="shared" ref="X691:X692" si="632">SUM(V691/W691)</f>
        <v>6.8992496550744201E-2</v>
      </c>
      <c r="Y691" s="34">
        <f t="shared" ref="Y691:Y692" si="633">V691/100</f>
        <v>2.390745545900002</v>
      </c>
      <c r="Z691" s="28">
        <f t="shared" ref="Z691:Z692" si="634">V691*100</f>
        <v>23907.455459000023</v>
      </c>
      <c r="AA691" s="24" t="s">
        <v>53</v>
      </c>
    </row>
    <row r="692" spans="1:27" x14ac:dyDescent="0.2">
      <c r="A692" s="57">
        <v>46131</v>
      </c>
      <c r="B692" s="24" t="s">
        <v>46</v>
      </c>
      <c r="D692" s="24" t="s">
        <v>90</v>
      </c>
      <c r="F692" s="24" t="s">
        <v>47</v>
      </c>
      <c r="G692" s="24" t="s">
        <v>48</v>
      </c>
      <c r="H692" s="33">
        <v>7</v>
      </c>
      <c r="I692" s="53" t="s">
        <v>52</v>
      </c>
      <c r="K692" s="7">
        <v>9.5</v>
      </c>
      <c r="L692" s="27">
        <v>8.6</v>
      </c>
      <c r="M692" s="27"/>
      <c r="N692" s="27"/>
      <c r="O692" s="27"/>
      <c r="P692" s="27"/>
      <c r="Q692" s="27"/>
      <c r="R692" s="27">
        <v>1.98</v>
      </c>
      <c r="S692" s="24" t="s">
        <v>50</v>
      </c>
      <c r="T692" s="49">
        <f t="shared" si="563"/>
        <v>17.03</v>
      </c>
      <c r="U692" s="49">
        <f t="shared" si="631"/>
        <v>8.4300000000000015</v>
      </c>
      <c r="V692" s="27">
        <f>'DATA INPUT'!V691+U692</f>
        <v>247.50455459000023</v>
      </c>
      <c r="W692" s="27">
        <f>'DATA INPUT'!W691+L692</f>
        <v>3473.8254454099965</v>
      </c>
      <c r="X692" s="35">
        <f t="shared" si="632"/>
        <v>7.1248414314262876E-2</v>
      </c>
      <c r="Y692" s="34">
        <f t="shared" si="633"/>
        <v>2.4750455459000023</v>
      </c>
      <c r="Z692" s="28">
        <f t="shared" si="634"/>
        <v>24750.455459000023</v>
      </c>
      <c r="AA692" s="24" t="s">
        <v>50</v>
      </c>
    </row>
    <row r="693" spans="1:27" x14ac:dyDescent="0.2">
      <c r="A693" s="57">
        <v>46136</v>
      </c>
      <c r="B693" s="24" t="s">
        <v>46</v>
      </c>
      <c r="D693" s="24" t="s">
        <v>89</v>
      </c>
      <c r="F693" s="24" t="s">
        <v>47</v>
      </c>
      <c r="G693" s="24" t="s">
        <v>48</v>
      </c>
      <c r="H693" s="33">
        <v>8</v>
      </c>
      <c r="I693" s="53" t="s">
        <v>95</v>
      </c>
      <c r="K693" s="7">
        <v>2.5</v>
      </c>
      <c r="L693" s="27">
        <v>5.3</v>
      </c>
      <c r="M693" s="27"/>
      <c r="N693" s="27"/>
      <c r="O693" s="27"/>
      <c r="P693" s="27"/>
      <c r="Q693" s="27"/>
      <c r="R693" s="27">
        <v>1.91</v>
      </c>
      <c r="S693" s="24" t="s">
        <v>50</v>
      </c>
      <c r="T693" s="49">
        <f t="shared" si="563"/>
        <v>10.119999999999999</v>
      </c>
      <c r="U693" s="49">
        <f t="shared" ref="U693" si="635">-$L693+T693</f>
        <v>4.8199999999999994</v>
      </c>
      <c r="V693" s="27">
        <f>'DATA INPUT'!V692+U693</f>
        <v>252.32455459000022</v>
      </c>
      <c r="W693" s="27">
        <f>'DATA INPUT'!W692+L693</f>
        <v>3479.1254454099967</v>
      </c>
      <c r="X693" s="35">
        <f t="shared" ref="X693" si="636">SUM(V693/W693)</f>
        <v>7.2525282157586898E-2</v>
      </c>
      <c r="Y693" s="34">
        <f t="shared" ref="Y693" si="637">V693/100</f>
        <v>2.5232455459000023</v>
      </c>
      <c r="Z693" s="28">
        <f t="shared" ref="Z693" si="638">V693*100</f>
        <v>25232.455459000023</v>
      </c>
      <c r="AA693" s="24" t="s">
        <v>50</v>
      </c>
    </row>
    <row r="694" spans="1:27" x14ac:dyDescent="0.2">
      <c r="A694" s="57">
        <v>46137</v>
      </c>
      <c r="B694" s="24" t="s">
        <v>46</v>
      </c>
      <c r="D694" s="24" t="s">
        <v>70</v>
      </c>
      <c r="F694" s="24" t="s">
        <v>47</v>
      </c>
      <c r="G694" s="24" t="s">
        <v>48</v>
      </c>
      <c r="H694" s="33">
        <v>8</v>
      </c>
      <c r="I694" s="53" t="s">
        <v>59</v>
      </c>
      <c r="K694" s="7">
        <v>3.5</v>
      </c>
      <c r="L694" s="27">
        <v>2.5</v>
      </c>
      <c r="M694" s="27"/>
      <c r="N694" s="27"/>
      <c r="O694" s="27"/>
      <c r="P694" s="27"/>
      <c r="Q694" s="27"/>
      <c r="R694" s="27">
        <v>1.95</v>
      </c>
      <c r="S694" s="24" t="s">
        <v>50</v>
      </c>
      <c r="T694" s="49">
        <f t="shared" si="563"/>
        <v>4.88</v>
      </c>
      <c r="U694" s="49">
        <f t="shared" ref="U694" si="639">-$L694+T694</f>
        <v>2.38</v>
      </c>
      <c r="V694" s="27">
        <f>'DATA INPUT'!V693+U694</f>
        <v>254.70455459000021</v>
      </c>
      <c r="W694" s="27">
        <f>'DATA INPUT'!W693+L694</f>
        <v>3481.6254454099967</v>
      </c>
      <c r="X694" s="35">
        <f t="shared" ref="X694" si="640">SUM(V694/W694)</f>
        <v>7.3156793740059012E-2</v>
      </c>
      <c r="Y694" s="34">
        <f t="shared" ref="Y694" si="641">V694/100</f>
        <v>2.5470455459000023</v>
      </c>
      <c r="Z694" s="28">
        <f t="shared" ref="Z694" si="642">V694*100</f>
        <v>25470.455459000023</v>
      </c>
      <c r="AA694" s="24" t="s">
        <v>50</v>
      </c>
    </row>
    <row r="695" spans="1:27" x14ac:dyDescent="0.2">
      <c r="A695" s="57">
        <v>46138</v>
      </c>
      <c r="B695" s="24" t="s">
        <v>46</v>
      </c>
      <c r="D695" s="24" t="s">
        <v>90</v>
      </c>
      <c r="F695" s="24" t="s">
        <v>47</v>
      </c>
      <c r="G695" s="24" t="s">
        <v>48</v>
      </c>
      <c r="H695" s="33">
        <v>8</v>
      </c>
      <c r="I695" s="24" t="s">
        <v>52</v>
      </c>
      <c r="K695" s="7">
        <v>9.5</v>
      </c>
      <c r="L695" s="27">
        <v>3.5</v>
      </c>
      <c r="M695" s="27"/>
      <c r="N695" s="27"/>
      <c r="O695" s="27"/>
      <c r="P695" s="27"/>
      <c r="Q695" s="27"/>
      <c r="R695" s="27">
        <v>1.9</v>
      </c>
      <c r="S695" s="24" t="s">
        <v>53</v>
      </c>
      <c r="T695" s="49" t="str">
        <f t="shared" si="563"/>
        <v>0.00</v>
      </c>
      <c r="U695" s="49">
        <f t="shared" ref="U695" si="643">-$L695+T695</f>
        <v>-3.5</v>
      </c>
      <c r="V695" s="27">
        <f>'DATA INPUT'!V694+U695</f>
        <v>251.20455459000021</v>
      </c>
      <c r="W695" s="27">
        <f>'DATA INPUT'!W694+L695</f>
        <v>3485.1254454099967</v>
      </c>
      <c r="X695" s="35">
        <f t="shared" ref="X695" si="644">SUM(V695/W695)</f>
        <v>7.2079056701056007E-2</v>
      </c>
      <c r="Y695" s="34">
        <f t="shared" ref="Y695" si="645">V695/100</f>
        <v>2.5120455459000022</v>
      </c>
      <c r="Z695" s="28">
        <f t="shared" ref="Z695" si="646">V695*100</f>
        <v>25120.455459000023</v>
      </c>
      <c r="AA695" s="24" t="s">
        <v>53</v>
      </c>
    </row>
    <row r="696" spans="1:27" x14ac:dyDescent="0.2">
      <c r="A696" s="57">
        <v>46143</v>
      </c>
      <c r="B696" s="24" t="s">
        <v>46</v>
      </c>
      <c r="D696" s="24" t="s">
        <v>89</v>
      </c>
      <c r="F696" s="24" t="s">
        <v>47</v>
      </c>
      <c r="G696" s="24" t="s">
        <v>48</v>
      </c>
      <c r="H696" s="33">
        <v>9</v>
      </c>
      <c r="I696" s="24" t="s">
        <v>49</v>
      </c>
      <c r="K696" s="7">
        <v>-1.5</v>
      </c>
      <c r="L696" s="27">
        <v>4.0999999999999996</v>
      </c>
      <c r="M696" s="27"/>
      <c r="N696" s="27"/>
      <c r="O696" s="27"/>
      <c r="P696" s="27"/>
      <c r="Q696" s="27"/>
      <c r="R696" s="27">
        <v>1.88</v>
      </c>
      <c r="S696" s="24" t="s">
        <v>53</v>
      </c>
      <c r="T696" s="49" t="str">
        <f t="shared" si="563"/>
        <v>0.00</v>
      </c>
      <c r="U696" s="49">
        <f t="shared" ref="U696:U700" si="647">-$L696+T696</f>
        <v>-4.0999999999999996</v>
      </c>
      <c r="V696" s="27">
        <f>'DATA INPUT'!V695+U696</f>
        <v>247.10455459000022</v>
      </c>
      <c r="W696" s="27">
        <f>'DATA INPUT'!W695+L696</f>
        <v>3489.2254454099966</v>
      </c>
      <c r="X696" s="35">
        <f t="shared" ref="X696:X700" si="648">SUM(V696/W696)</f>
        <v>7.0819314617535281E-2</v>
      </c>
      <c r="Y696" s="34">
        <f t="shared" ref="Y696:Y700" si="649">V696/100</f>
        <v>2.4710455459000022</v>
      </c>
      <c r="Z696" s="28">
        <f t="shared" ref="Z696:Z701" si="650">V696*100</f>
        <v>24710.455459000023</v>
      </c>
      <c r="AA696" s="24" t="s">
        <v>53</v>
      </c>
    </row>
    <row r="697" spans="1:27" x14ac:dyDescent="0.2">
      <c r="A697" s="57">
        <v>46143</v>
      </c>
      <c r="B697" s="24" t="s">
        <v>46</v>
      </c>
      <c r="D697" s="24" t="s">
        <v>89</v>
      </c>
      <c r="E697" s="57">
        <v>46144</v>
      </c>
      <c r="F697" s="24" t="s">
        <v>47</v>
      </c>
      <c r="G697" s="24" t="s">
        <v>48</v>
      </c>
      <c r="H697" s="33">
        <v>9</v>
      </c>
      <c r="I697" s="53" t="s">
        <v>96</v>
      </c>
      <c r="K697" s="7">
        <v>-2.5</v>
      </c>
      <c r="L697" s="27">
        <v>4.5999999999999996</v>
      </c>
      <c r="M697" s="27"/>
      <c r="N697" s="27"/>
      <c r="O697" s="27"/>
      <c r="P697" s="27"/>
      <c r="Q697" s="27"/>
      <c r="R697" s="27">
        <v>1.91</v>
      </c>
      <c r="S697" s="24" t="s">
        <v>50</v>
      </c>
      <c r="T697" s="49">
        <f t="shared" si="563"/>
        <v>8.7899999999999991</v>
      </c>
      <c r="U697" s="49">
        <f t="shared" si="647"/>
        <v>4.1899999999999995</v>
      </c>
      <c r="V697" s="27">
        <f>'DATA INPUT'!V696+U697</f>
        <v>251.29455459000022</v>
      </c>
      <c r="W697" s="27">
        <f>'DATA INPUT'!W696+L697</f>
        <v>3493.8254454099965</v>
      </c>
      <c r="X697" s="35">
        <f t="shared" si="648"/>
        <v>7.192533185083351E-2</v>
      </c>
      <c r="Y697" s="34">
        <f t="shared" si="649"/>
        <v>2.5129455459000023</v>
      </c>
      <c r="Z697" s="28">
        <f t="shared" si="650"/>
        <v>25129.455459000023</v>
      </c>
      <c r="AA697" s="24" t="s">
        <v>50</v>
      </c>
    </row>
    <row r="698" spans="1:27" x14ac:dyDescent="0.2">
      <c r="A698" s="57">
        <v>46144</v>
      </c>
      <c r="B698" s="24" t="s">
        <v>46</v>
      </c>
      <c r="D698" s="24" t="s">
        <v>70</v>
      </c>
      <c r="F698" s="24" t="s">
        <v>47</v>
      </c>
      <c r="G698" s="24" t="s">
        <v>48</v>
      </c>
      <c r="H698" s="33">
        <v>9</v>
      </c>
      <c r="I698" s="24" t="s">
        <v>77</v>
      </c>
      <c r="K698" s="7">
        <v>1.5</v>
      </c>
      <c r="L698" s="27">
        <v>7</v>
      </c>
      <c r="M698" s="27"/>
      <c r="N698" s="27"/>
      <c r="O698" s="27"/>
      <c r="P698" s="27"/>
      <c r="Q698" s="27"/>
      <c r="R698" s="27">
        <v>1.99</v>
      </c>
      <c r="S698" s="24" t="s">
        <v>53</v>
      </c>
      <c r="T698" s="49" t="str">
        <f t="shared" si="563"/>
        <v>0.00</v>
      </c>
      <c r="U698" s="49">
        <f t="shared" si="647"/>
        <v>-7</v>
      </c>
      <c r="V698" s="27">
        <f>'DATA INPUT'!V697+U698</f>
        <v>244.29455459000022</v>
      </c>
      <c r="W698" s="27">
        <f>'DATA INPUT'!W697+L698</f>
        <v>3500.8254454099965</v>
      </c>
      <c r="X698" s="35">
        <f t="shared" si="648"/>
        <v>6.978198667697065E-2</v>
      </c>
      <c r="Y698" s="34">
        <f t="shared" si="649"/>
        <v>2.442945545900002</v>
      </c>
      <c r="Z698" s="28">
        <f t="shared" si="650"/>
        <v>24429.455459000023</v>
      </c>
      <c r="AA698" s="24" t="s">
        <v>53</v>
      </c>
    </row>
    <row r="699" spans="1:27" x14ac:dyDescent="0.2">
      <c r="A699" s="57">
        <v>46144</v>
      </c>
      <c r="B699" s="24" t="s">
        <v>46</v>
      </c>
      <c r="D699" s="24" t="s">
        <v>70</v>
      </c>
      <c r="F699" s="24" t="s">
        <v>47</v>
      </c>
      <c r="G699" s="24" t="s">
        <v>48</v>
      </c>
      <c r="H699" s="33">
        <v>9</v>
      </c>
      <c r="I699" s="24" t="s">
        <v>52</v>
      </c>
      <c r="K699" s="7">
        <v>6.5</v>
      </c>
      <c r="L699" s="27">
        <v>6.5</v>
      </c>
      <c r="M699" s="27"/>
      <c r="N699" s="27"/>
      <c r="O699" s="27"/>
      <c r="P699" s="27"/>
      <c r="Q699" s="27"/>
      <c r="R699" s="27">
        <v>1.9</v>
      </c>
      <c r="S699" s="24" t="s">
        <v>53</v>
      </c>
      <c r="T699" s="49" t="str">
        <f t="shared" si="563"/>
        <v>0.00</v>
      </c>
      <c r="U699" s="49">
        <f t="shared" si="647"/>
        <v>-6.5</v>
      </c>
      <c r="V699" s="27">
        <f>'DATA INPUT'!V698+U699</f>
        <v>237.79455459000022</v>
      </c>
      <c r="W699" s="27">
        <f>'DATA INPUT'!W698+L699</f>
        <v>3507.3254454099965</v>
      </c>
      <c r="X699" s="35">
        <f t="shared" si="648"/>
        <v>6.7799398228413535E-2</v>
      </c>
      <c r="Y699" s="34">
        <f t="shared" si="649"/>
        <v>2.3779455459000021</v>
      </c>
      <c r="Z699" s="28">
        <f t="shared" si="650"/>
        <v>23779.455459000023</v>
      </c>
      <c r="AA699" s="24" t="s">
        <v>53</v>
      </c>
    </row>
    <row r="700" spans="1:27" x14ac:dyDescent="0.2">
      <c r="A700" s="57">
        <v>46144</v>
      </c>
      <c r="B700" s="24" t="s">
        <v>46</v>
      </c>
      <c r="D700" s="24" t="s">
        <v>70</v>
      </c>
      <c r="F700" s="24" t="s">
        <v>47</v>
      </c>
      <c r="G700" s="24" t="s">
        <v>48</v>
      </c>
      <c r="H700" s="33">
        <v>9</v>
      </c>
      <c r="I700" s="53" t="s">
        <v>85</v>
      </c>
      <c r="K700" s="7">
        <v>-7.5</v>
      </c>
      <c r="L700" s="27">
        <v>6.1</v>
      </c>
      <c r="M700" s="27"/>
      <c r="N700" s="27"/>
      <c r="O700" s="27"/>
      <c r="P700" s="27"/>
      <c r="Q700" s="27"/>
      <c r="R700" s="27">
        <v>1.9</v>
      </c>
      <c r="S700" s="24" t="s">
        <v>50</v>
      </c>
      <c r="T700" s="49">
        <f t="shared" si="563"/>
        <v>11.59</v>
      </c>
      <c r="U700" s="49">
        <f t="shared" si="647"/>
        <v>5.49</v>
      </c>
      <c r="V700" s="27">
        <f>'DATA INPUT'!V699+U700</f>
        <v>243.28455459000023</v>
      </c>
      <c r="W700" s="27">
        <f>'DATA INPUT'!W699+L700</f>
        <v>3513.4254454099964</v>
      </c>
      <c r="X700" s="35">
        <f t="shared" si="648"/>
        <v>6.9244262720255426E-2</v>
      </c>
      <c r="Y700" s="34">
        <f t="shared" si="649"/>
        <v>2.4328455459000025</v>
      </c>
      <c r="Z700" s="28">
        <f t="shared" si="650"/>
        <v>24328.455459000023</v>
      </c>
      <c r="AA700" s="24" t="s">
        <v>50</v>
      </c>
    </row>
    <row r="701" spans="1:27" x14ac:dyDescent="0.2">
      <c r="A701" s="57">
        <v>46145</v>
      </c>
      <c r="B701" s="24" t="s">
        <v>46</v>
      </c>
      <c r="D701" s="24" t="s">
        <v>90</v>
      </c>
      <c r="F701" s="24" t="s">
        <v>47</v>
      </c>
      <c r="G701" s="24" t="s">
        <v>48</v>
      </c>
      <c r="H701" s="33">
        <v>9</v>
      </c>
      <c r="I701" s="24" t="s">
        <v>97</v>
      </c>
      <c r="K701" s="7">
        <v>4.5</v>
      </c>
      <c r="L701" s="27">
        <v>2.1</v>
      </c>
      <c r="M701" s="27"/>
      <c r="N701" s="27"/>
      <c r="O701" s="27"/>
      <c r="P701" s="27"/>
      <c r="Q701" s="27"/>
      <c r="R701" s="27">
        <v>1.91</v>
      </c>
      <c r="S701" s="24" t="s">
        <v>53</v>
      </c>
      <c r="T701" s="49" t="str">
        <f t="shared" si="563"/>
        <v>0.00</v>
      </c>
      <c r="U701" s="49">
        <f t="shared" ref="U701" si="651">-$L701+T701</f>
        <v>-2.1</v>
      </c>
      <c r="V701" s="27">
        <f>'DATA INPUT'!V700+U701</f>
        <v>241.18455459000023</v>
      </c>
      <c r="W701" s="27">
        <f>'DATA INPUT'!W700+L701</f>
        <v>3515.5254454099963</v>
      </c>
      <c r="X701" s="35">
        <f t="shared" ref="X701" si="652">SUM(V701/W701)</f>
        <v>6.8605549393732868E-2</v>
      </c>
      <c r="Y701" s="34">
        <f t="shared" ref="Y701" si="653">V701/100</f>
        <v>2.4118455459000021</v>
      </c>
      <c r="Z701" s="28">
        <f t="shared" si="650"/>
        <v>24118.455459000023</v>
      </c>
      <c r="AA701" s="24" t="s">
        <v>53</v>
      </c>
    </row>
    <row r="702" spans="1:27" x14ac:dyDescent="0.2">
      <c r="A702" s="57">
        <v>46149</v>
      </c>
      <c r="B702" s="24" t="s">
        <v>46</v>
      </c>
      <c r="D702" s="24" t="s">
        <v>98</v>
      </c>
      <c r="F702" s="24" t="s">
        <v>47</v>
      </c>
      <c r="G702" s="24" t="s">
        <v>48</v>
      </c>
      <c r="H702" s="33">
        <v>10</v>
      </c>
      <c r="I702" s="24" t="s">
        <v>49</v>
      </c>
      <c r="K702" s="7">
        <v>5.5</v>
      </c>
      <c r="L702" s="27">
        <v>6.7</v>
      </c>
      <c r="M702" s="27"/>
      <c r="N702" s="27"/>
      <c r="O702" s="27"/>
      <c r="P702" s="27"/>
      <c r="Q702" s="27"/>
      <c r="R702" s="27">
        <v>2</v>
      </c>
      <c r="S702" s="24" t="s">
        <v>53</v>
      </c>
      <c r="T702" s="49" t="str">
        <f t="shared" si="563"/>
        <v>0.00</v>
      </c>
      <c r="U702" s="49">
        <f t="shared" ref="U702" si="654">-$L702+T702</f>
        <v>-6.7</v>
      </c>
      <c r="V702" s="27">
        <f>'DATA INPUT'!V701+U702</f>
        <v>234.48455459000024</v>
      </c>
      <c r="W702" s="27">
        <f>'DATA INPUT'!W701+L702</f>
        <v>3522.2254454099962</v>
      </c>
      <c r="X702" s="35">
        <f t="shared" ref="X702" si="655">SUM(V702/W702)</f>
        <v>6.6572841013220724E-2</v>
      </c>
      <c r="Y702" s="34">
        <f t="shared" ref="Y702" si="656">V702/100</f>
        <v>2.3448455459000024</v>
      </c>
      <c r="Z702" s="28">
        <f t="shared" ref="Z702" si="657">V702*100</f>
        <v>23448.455459000026</v>
      </c>
      <c r="AA702" s="24" t="s">
        <v>53</v>
      </c>
    </row>
    <row r="703" spans="1:27" x14ac:dyDescent="0.2">
      <c r="A703" s="57">
        <v>46151</v>
      </c>
      <c r="B703" s="24" t="s">
        <v>46</v>
      </c>
      <c r="D703" s="24" t="s">
        <v>70</v>
      </c>
      <c r="F703" s="24" t="s">
        <v>47</v>
      </c>
      <c r="G703" s="24" t="s">
        <v>48</v>
      </c>
      <c r="H703" s="33">
        <v>10</v>
      </c>
      <c r="I703" s="53" t="s">
        <v>99</v>
      </c>
      <c r="K703" s="7">
        <v>-1.5</v>
      </c>
      <c r="L703" s="27">
        <v>9.9</v>
      </c>
      <c r="M703" s="27"/>
      <c r="N703" s="27"/>
      <c r="O703" s="27"/>
      <c r="P703" s="27"/>
      <c r="Q703" s="27"/>
      <c r="R703" s="27">
        <v>1.85</v>
      </c>
      <c r="S703" s="24" t="s">
        <v>50</v>
      </c>
      <c r="T703" s="49">
        <f t="shared" si="563"/>
        <v>18.32</v>
      </c>
      <c r="U703" s="49">
        <f t="shared" ref="U703" si="658">-$L703+T703</f>
        <v>8.42</v>
      </c>
      <c r="V703" s="27">
        <f>'DATA INPUT'!V702+U703</f>
        <v>242.90455459000023</v>
      </c>
      <c r="W703" s="27">
        <f>'DATA INPUT'!W702+L703</f>
        <v>3532.1254454099962</v>
      </c>
      <c r="X703" s="35">
        <f t="shared" ref="X703" si="659">SUM(V703/W703)</f>
        <v>6.8770081454965076E-2</v>
      </c>
      <c r="Y703" s="34">
        <f t="shared" ref="Y703" si="660">V703/100</f>
        <v>2.4290455459000024</v>
      </c>
      <c r="Z703" s="28">
        <f t="shared" ref="Z703" si="661">V703*100</f>
        <v>24290.455459000023</v>
      </c>
      <c r="AA703" s="24" t="s">
        <v>50</v>
      </c>
    </row>
    <row r="704" spans="1:27" x14ac:dyDescent="0.2">
      <c r="A704" s="57">
        <v>46152</v>
      </c>
      <c r="B704" s="24" t="s">
        <v>46</v>
      </c>
      <c r="D704" s="24" t="s">
        <v>90</v>
      </c>
      <c r="F704" s="24" t="s">
        <v>47</v>
      </c>
      <c r="G704" s="24" t="s">
        <v>48</v>
      </c>
      <c r="H704" s="33">
        <v>10</v>
      </c>
      <c r="I704" s="24" t="s">
        <v>54</v>
      </c>
      <c r="K704" s="7">
        <v>5.5</v>
      </c>
      <c r="L704" s="27">
        <v>4.7</v>
      </c>
      <c r="M704" s="27"/>
      <c r="N704" s="27"/>
      <c r="O704" s="27"/>
      <c r="P704" s="27"/>
      <c r="Q704" s="27"/>
      <c r="R704" s="27">
        <v>1.9</v>
      </c>
      <c r="S704" s="24" t="s">
        <v>53</v>
      </c>
      <c r="T704" s="49" t="str">
        <f t="shared" si="563"/>
        <v>0.00</v>
      </c>
      <c r="U704" s="49">
        <f t="shared" ref="U704" si="662">-$L704+T704</f>
        <v>-4.7</v>
      </c>
      <c r="V704" s="27">
        <f>'DATA INPUT'!V703+U704</f>
        <v>238.20455459000024</v>
      </c>
      <c r="W704" s="27">
        <f>'DATA INPUT'!W703+L704</f>
        <v>3536.8254454099961</v>
      </c>
      <c r="X704" s="35">
        <f t="shared" ref="X704" si="663">SUM(V704/W704)</f>
        <v>6.7349819284730661E-2</v>
      </c>
      <c r="Y704" s="34">
        <f t="shared" ref="Y704" si="664">V704/100</f>
        <v>2.3820455459000023</v>
      </c>
      <c r="Z704" s="28">
        <f t="shared" ref="Z704" si="665">V704*100</f>
        <v>23820.455459000023</v>
      </c>
      <c r="AA704" s="24" t="s">
        <v>53</v>
      </c>
    </row>
    <row r="705" spans="1:27" x14ac:dyDescent="0.2">
      <c r="A705" s="57">
        <v>46158</v>
      </c>
      <c r="B705" s="24" t="s">
        <v>46</v>
      </c>
      <c r="D705" s="24" t="s">
        <v>70</v>
      </c>
      <c r="F705" s="24" t="s">
        <v>47</v>
      </c>
      <c r="G705" s="24" t="s">
        <v>48</v>
      </c>
      <c r="H705" s="33">
        <v>11</v>
      </c>
      <c r="I705" s="24" t="s">
        <v>52</v>
      </c>
      <c r="K705" s="7">
        <v>7.5</v>
      </c>
      <c r="L705" s="27">
        <v>6.6</v>
      </c>
      <c r="M705" s="27"/>
      <c r="N705" s="27"/>
      <c r="O705" s="27"/>
      <c r="P705" s="27"/>
      <c r="Q705" s="27"/>
      <c r="R705" s="27">
        <v>1.95</v>
      </c>
      <c r="S705" s="24" t="s">
        <v>53</v>
      </c>
      <c r="T705" s="49" t="str">
        <f t="shared" si="563"/>
        <v>0.00</v>
      </c>
      <c r="U705" s="49">
        <f t="shared" ref="U705:U706" si="666">-$L705+T705</f>
        <v>-6.6</v>
      </c>
      <c r="V705" s="27">
        <f>'DATA INPUT'!V704+U705</f>
        <v>231.60455459000025</v>
      </c>
      <c r="W705" s="27">
        <f>'DATA INPUT'!W704+L705</f>
        <v>3543.425445409996</v>
      </c>
      <c r="X705" s="35">
        <f t="shared" ref="X705:X706" si="667">SUM(V705/W705)</f>
        <v>6.536176876248688E-2</v>
      </c>
      <c r="Y705" s="34">
        <f t="shared" ref="Y705:Y706" si="668">V705/100</f>
        <v>2.3160455459000024</v>
      </c>
      <c r="Z705" s="28">
        <f t="shared" ref="Z705:Z706" si="669">V705*100</f>
        <v>23160.455459000026</v>
      </c>
      <c r="AA705" s="24" t="s">
        <v>53</v>
      </c>
    </row>
    <row r="706" spans="1:27" x14ac:dyDescent="0.2">
      <c r="A706" s="57">
        <v>46159</v>
      </c>
      <c r="B706" s="24" t="s">
        <v>46</v>
      </c>
      <c r="D706" s="24" t="s">
        <v>90</v>
      </c>
      <c r="F706" s="24" t="s">
        <v>47</v>
      </c>
      <c r="G706" s="24" t="s">
        <v>48</v>
      </c>
      <c r="H706" s="33">
        <v>11</v>
      </c>
      <c r="I706" s="53" t="s">
        <v>61</v>
      </c>
      <c r="K706" s="7">
        <v>-2.5</v>
      </c>
      <c r="L706" s="27">
        <v>11.6</v>
      </c>
      <c r="M706" s="27"/>
      <c r="N706" s="27"/>
      <c r="O706" s="27"/>
      <c r="P706" s="27"/>
      <c r="Q706" s="27"/>
      <c r="R706" s="27">
        <v>1.93</v>
      </c>
      <c r="S706" s="24" t="s">
        <v>50</v>
      </c>
      <c r="T706" s="49">
        <f t="shared" si="563"/>
        <v>22.39</v>
      </c>
      <c r="U706" s="49">
        <f t="shared" si="666"/>
        <v>10.790000000000001</v>
      </c>
      <c r="V706" s="27">
        <f>'DATA INPUT'!V705+U706</f>
        <v>242.39455459000024</v>
      </c>
      <c r="W706" s="27">
        <f>'DATA INPUT'!W705+L706</f>
        <v>3555.0254454099959</v>
      </c>
      <c r="X706" s="35">
        <f t="shared" si="667"/>
        <v>6.8183634213635061E-2</v>
      </c>
      <c r="Y706" s="34">
        <f t="shared" si="668"/>
        <v>2.4239455459000023</v>
      </c>
      <c r="Z706" s="28">
        <f t="shared" si="669"/>
        <v>24239.455459000023</v>
      </c>
      <c r="AA706" s="24" t="s">
        <v>50</v>
      </c>
    </row>
    <row r="707" spans="1:27" x14ac:dyDescent="0.2">
      <c r="A707" s="57">
        <v>46164</v>
      </c>
      <c r="B707" s="24" t="s">
        <v>46</v>
      </c>
      <c r="D707" s="24" t="s">
        <v>89</v>
      </c>
      <c r="F707" s="24" t="s">
        <v>47</v>
      </c>
      <c r="G707" s="24" t="s">
        <v>48</v>
      </c>
      <c r="H707" s="33">
        <v>12</v>
      </c>
      <c r="I707" s="53" t="s">
        <v>49</v>
      </c>
      <c r="K707" s="7">
        <v>-1.5</v>
      </c>
      <c r="L707" s="27">
        <v>2.2999999999999998</v>
      </c>
      <c r="M707" s="27"/>
      <c r="N707" s="27"/>
      <c r="O707" s="27"/>
      <c r="P707" s="27"/>
      <c r="Q707" s="27"/>
      <c r="R707" s="27">
        <v>1.95</v>
      </c>
      <c r="S707" s="24" t="s">
        <v>50</v>
      </c>
      <c r="T707" s="49">
        <f t="shared" si="563"/>
        <v>4.49</v>
      </c>
      <c r="U707" s="49">
        <f t="shared" ref="U707" si="670">-$L707+T707</f>
        <v>2.1900000000000004</v>
      </c>
      <c r="V707" s="27">
        <f>'DATA INPUT'!V706+U707</f>
        <v>244.58455459000024</v>
      </c>
      <c r="W707" s="27">
        <f>'DATA INPUT'!W706+L707</f>
        <v>3557.3254454099961</v>
      </c>
      <c r="X707" s="35">
        <f t="shared" ref="X707" si="671">SUM(V707/W707)</f>
        <v>6.8755180919864045E-2</v>
      </c>
      <c r="Y707" s="34">
        <f t="shared" ref="Y707" si="672">V707/100</f>
        <v>2.4458455459000024</v>
      </c>
      <c r="Z707" s="28">
        <f t="shared" ref="Z707" si="673">V707*100</f>
        <v>24458.455459000023</v>
      </c>
      <c r="AA707" s="24" t="s">
        <v>50</v>
      </c>
    </row>
    <row r="708" spans="1:27" x14ac:dyDescent="0.2">
      <c r="A708" s="57">
        <v>46166</v>
      </c>
      <c r="B708" s="24" t="s">
        <v>46</v>
      </c>
      <c r="D708" s="24" t="s">
        <v>70</v>
      </c>
      <c r="F708" s="24" t="s">
        <v>47</v>
      </c>
      <c r="G708" s="24" t="s">
        <v>48</v>
      </c>
      <c r="H708" s="33">
        <v>12</v>
      </c>
      <c r="I708" s="24" t="s">
        <v>59</v>
      </c>
      <c r="K708" s="7">
        <v>2.5</v>
      </c>
      <c r="L708" s="27">
        <v>2.1</v>
      </c>
      <c r="M708" s="27"/>
      <c r="N708" s="27"/>
      <c r="O708" s="27"/>
      <c r="P708" s="27"/>
      <c r="Q708" s="27"/>
      <c r="R708" s="27">
        <v>1.94</v>
      </c>
      <c r="S708" s="24" t="s">
        <v>53</v>
      </c>
      <c r="T708" s="49" t="str">
        <f t="shared" si="563"/>
        <v>0.00</v>
      </c>
      <c r="U708" s="49">
        <f t="shared" ref="U708" si="674">-$L708+T708</f>
        <v>-2.1</v>
      </c>
      <c r="V708" s="27">
        <f>'DATA INPUT'!V707+U708</f>
        <v>242.48455459000024</v>
      </c>
      <c r="W708" s="27">
        <f>'DATA INPUT'!W707+L708</f>
        <v>3559.425445409996</v>
      </c>
      <c r="X708" s="35">
        <f t="shared" ref="X708" si="675">SUM(V708/W708)</f>
        <v>6.8124633682858163E-2</v>
      </c>
      <c r="Y708" s="34">
        <f t="shared" ref="Y708" si="676">V708/100</f>
        <v>2.4248455459000025</v>
      </c>
      <c r="Z708" s="28">
        <f t="shared" ref="Z708" si="677">V708*100</f>
        <v>24248.455459000026</v>
      </c>
      <c r="AA708" s="24" t="s">
        <v>53</v>
      </c>
    </row>
    <row r="709" spans="1:27" x14ac:dyDescent="0.2">
      <c r="A709" s="57">
        <v>46172</v>
      </c>
      <c r="B709" s="24" t="s">
        <v>46</v>
      </c>
      <c r="D709" s="24" t="s">
        <v>70</v>
      </c>
      <c r="F709" s="24" t="s">
        <v>47</v>
      </c>
      <c r="G709" s="24" t="s">
        <v>48</v>
      </c>
      <c r="H709" s="52">
        <v>13</v>
      </c>
      <c r="I709" s="24" t="s">
        <v>49</v>
      </c>
      <c r="K709" s="7">
        <v>3.5</v>
      </c>
      <c r="L709" s="27">
        <v>7.3</v>
      </c>
      <c r="M709" s="27"/>
      <c r="N709" s="27"/>
      <c r="O709" s="27"/>
      <c r="P709" s="27"/>
      <c r="Q709" s="27"/>
      <c r="R709" s="27">
        <v>1.9</v>
      </c>
      <c r="S709" s="24" t="s">
        <v>53</v>
      </c>
      <c r="T709" s="49" t="str">
        <f t="shared" si="563"/>
        <v>0.00</v>
      </c>
      <c r="U709" s="49">
        <f t="shared" ref="U709:U710" si="678">-$L709+T709</f>
        <v>-7.3</v>
      </c>
      <c r="V709" s="27">
        <f>'DATA INPUT'!V708+U709</f>
        <v>235.18455459000023</v>
      </c>
      <c r="W709" s="27">
        <f>'DATA INPUT'!W708+L709</f>
        <v>3566.7254454099962</v>
      </c>
      <c r="X709" s="35">
        <f t="shared" ref="X709:X710" si="679">SUM(V709/W709)</f>
        <v>6.593850807682948E-2</v>
      </c>
      <c r="Y709" s="34">
        <f t="shared" ref="Y709:Y710" si="680">V709/100</f>
        <v>2.3518455459000025</v>
      </c>
      <c r="Z709" s="28">
        <f t="shared" ref="Z709:Z710" si="681">V709*100</f>
        <v>23518.455459000023</v>
      </c>
      <c r="AA709" s="24" t="s">
        <v>53</v>
      </c>
    </row>
    <row r="710" spans="1:27" x14ac:dyDescent="0.2">
      <c r="A710" s="57">
        <v>46173</v>
      </c>
      <c r="B710" s="24" t="s">
        <v>46</v>
      </c>
      <c r="D710" s="24" t="s">
        <v>90</v>
      </c>
      <c r="F710" s="24" t="s">
        <v>47</v>
      </c>
      <c r="G710" s="24" t="s">
        <v>48</v>
      </c>
      <c r="H710" s="33">
        <v>13</v>
      </c>
      <c r="I710" s="53" t="s">
        <v>66</v>
      </c>
      <c r="K710" s="7">
        <v>-3.5</v>
      </c>
      <c r="L710" s="27">
        <v>11.6</v>
      </c>
      <c r="M710" s="27"/>
      <c r="N710" s="27"/>
      <c r="O710" s="27"/>
      <c r="P710" s="27"/>
      <c r="Q710" s="27"/>
      <c r="R710" s="27">
        <v>1.96</v>
      </c>
      <c r="S710" s="24" t="s">
        <v>50</v>
      </c>
      <c r="T710" s="49">
        <f t="shared" si="563"/>
        <v>22.74</v>
      </c>
      <c r="U710" s="49">
        <f t="shared" si="678"/>
        <v>11.139999999999999</v>
      </c>
      <c r="V710" s="27">
        <f>'DATA INPUT'!V709+U710</f>
        <v>246.32455459000022</v>
      </c>
      <c r="W710" s="27">
        <f>'DATA INPUT'!W709+L710</f>
        <v>3578.3254454099961</v>
      </c>
      <c r="X710" s="35">
        <f t="shared" si="679"/>
        <v>6.8837940636720635E-2</v>
      </c>
      <c r="Y710" s="34">
        <f t="shared" si="680"/>
        <v>2.4632455459000022</v>
      </c>
      <c r="Z710" s="28">
        <f t="shared" si="681"/>
        <v>24632.455459000023</v>
      </c>
      <c r="AA710" s="24" t="s">
        <v>50</v>
      </c>
    </row>
    <row r="711" spans="1:27" x14ac:dyDescent="0.2">
      <c r="A711" s="57">
        <v>46173</v>
      </c>
      <c r="B711" s="24" t="s">
        <v>46</v>
      </c>
      <c r="D711" s="24" t="s">
        <v>90</v>
      </c>
      <c r="F711" s="24" t="s">
        <v>47</v>
      </c>
      <c r="G711" s="24" t="s">
        <v>48</v>
      </c>
      <c r="H711" s="33">
        <v>13</v>
      </c>
      <c r="I711" s="53" t="s">
        <v>79</v>
      </c>
      <c r="K711" s="7">
        <v>7.5</v>
      </c>
      <c r="L711" s="27">
        <v>7.3</v>
      </c>
      <c r="M711" s="27"/>
      <c r="N711" s="27"/>
      <c r="O711" s="27"/>
      <c r="P711" s="27"/>
      <c r="Q711" s="27"/>
      <c r="R711" s="27">
        <v>1.9</v>
      </c>
      <c r="S711" s="24" t="s">
        <v>50</v>
      </c>
      <c r="T711" s="49">
        <f t="shared" si="563"/>
        <v>13.87</v>
      </c>
      <c r="U711" s="49">
        <f t="shared" ref="U711" si="682">-$L711+T711</f>
        <v>6.5699999999999994</v>
      </c>
      <c r="V711" s="27">
        <f>'DATA INPUT'!V710+U711</f>
        <v>252.89455459000021</v>
      </c>
      <c r="W711" s="27">
        <f>'DATA INPUT'!W710+L711</f>
        <v>3585.6254454099962</v>
      </c>
      <c r="X711" s="35">
        <f t="shared" ref="X711" si="683">SUM(V711/W711)</f>
        <v>7.0530109304566005E-2</v>
      </c>
      <c r="Y711" s="34">
        <f t="shared" ref="Y711" si="684">V711/100</f>
        <v>2.5289455459000023</v>
      </c>
      <c r="Z711" s="28">
        <f t="shared" ref="Z711" si="685">V711*100</f>
        <v>25289.455459000023</v>
      </c>
      <c r="AA711" s="24" t="s">
        <v>50</v>
      </c>
    </row>
    <row r="712" spans="1:27" x14ac:dyDescent="0.2">
      <c r="A712" s="57">
        <v>46177</v>
      </c>
      <c r="B712" s="24" t="s">
        <v>46</v>
      </c>
      <c r="D712" s="24" t="s">
        <v>98</v>
      </c>
      <c r="F712" s="24" t="s">
        <v>47</v>
      </c>
      <c r="G712" s="24" t="s">
        <v>48</v>
      </c>
      <c r="H712" s="33">
        <v>14</v>
      </c>
      <c r="I712" s="53" t="s">
        <v>51</v>
      </c>
      <c r="K712" s="7">
        <v>-4.5</v>
      </c>
      <c r="L712" s="27">
        <v>5.3</v>
      </c>
      <c r="M712" s="27"/>
      <c r="N712" s="27"/>
      <c r="O712" s="27"/>
      <c r="P712" s="27"/>
      <c r="Q712" s="27"/>
      <c r="R712" s="27">
        <v>1.96</v>
      </c>
      <c r="S712" s="24" t="s">
        <v>50</v>
      </c>
      <c r="T712" s="49">
        <f t="shared" si="563"/>
        <v>10.39</v>
      </c>
      <c r="U712" s="49">
        <f t="shared" ref="U712:U713" si="686">-$L712+T712</f>
        <v>5.0900000000000007</v>
      </c>
      <c r="V712" s="27">
        <f>'DATA INPUT'!V711+U712</f>
        <v>257.98455459000019</v>
      </c>
      <c r="W712" s="27">
        <f>'DATA INPUT'!W711+L712</f>
        <v>3590.9254454099964</v>
      </c>
      <c r="X712" s="35">
        <f t="shared" ref="X712:X713" si="687">SUM(V712/W712)</f>
        <v>7.184347280720127E-2</v>
      </c>
      <c r="Y712" s="34">
        <f t="shared" ref="Y712:Y713" si="688">V712/100</f>
        <v>2.5798455459000018</v>
      </c>
      <c r="Z712" s="28">
        <f t="shared" ref="Z712:Z713" si="689">V712*100</f>
        <v>25798.455459000019</v>
      </c>
      <c r="AA712" s="24" t="s">
        <v>50</v>
      </c>
    </row>
    <row r="713" spans="1:27" x14ac:dyDescent="0.2">
      <c r="A713" s="57">
        <v>46178</v>
      </c>
      <c r="B713" s="24" t="s">
        <v>46</v>
      </c>
      <c r="D713" s="24" t="s">
        <v>89</v>
      </c>
      <c r="F713" s="24" t="s">
        <v>47</v>
      </c>
      <c r="G713" s="24" t="s">
        <v>48</v>
      </c>
      <c r="H713" s="33">
        <v>14</v>
      </c>
      <c r="I713" s="53" t="s">
        <v>56</v>
      </c>
      <c r="K713" s="7">
        <v>4.5</v>
      </c>
      <c r="L713" s="27">
        <v>6</v>
      </c>
      <c r="M713" s="27"/>
      <c r="N713" s="27"/>
      <c r="O713" s="27"/>
      <c r="P713" s="27"/>
      <c r="Q713" s="27"/>
      <c r="R713" s="27">
        <v>1.9</v>
      </c>
      <c r="S713" s="24" t="s">
        <v>50</v>
      </c>
      <c r="T713" s="49">
        <f t="shared" si="563"/>
        <v>11.4</v>
      </c>
      <c r="U713" s="49">
        <f t="shared" si="686"/>
        <v>5.4</v>
      </c>
      <c r="V713" s="27">
        <f>'DATA INPUT'!V712+U713</f>
        <v>263.38455459000016</v>
      </c>
      <c r="W713" s="27">
        <f>'DATA INPUT'!W712+L713</f>
        <v>3596.9254454099964</v>
      </c>
      <c r="X713" s="35">
        <f t="shared" si="687"/>
        <v>7.3224913495525124E-2</v>
      </c>
      <c r="Y713" s="34">
        <f t="shared" si="688"/>
        <v>2.6338455459000016</v>
      </c>
      <c r="Z713" s="28">
        <f t="shared" si="689"/>
        <v>26338.455459000015</v>
      </c>
      <c r="AA713" s="24" t="s">
        <v>50</v>
      </c>
    </row>
    <row r="714" spans="1:27" x14ac:dyDescent="0.2">
      <c r="A714" s="57">
        <v>46179</v>
      </c>
      <c r="B714" s="24" t="s">
        <v>46</v>
      </c>
      <c r="D714" s="24" t="s">
        <v>70</v>
      </c>
      <c r="F714" s="24" t="s">
        <v>47</v>
      </c>
      <c r="G714" s="24" t="s">
        <v>48</v>
      </c>
      <c r="H714" s="33">
        <v>14</v>
      </c>
      <c r="I714" s="53" t="s">
        <v>72</v>
      </c>
      <c r="K714" s="7">
        <v>-3.5</v>
      </c>
      <c r="L714" s="27">
        <v>3.6</v>
      </c>
      <c r="M714" s="27"/>
      <c r="N714" s="27"/>
      <c r="O714" s="27"/>
      <c r="P714" s="27"/>
      <c r="Q714" s="27"/>
      <c r="R714" s="27">
        <v>1.9</v>
      </c>
      <c r="S714" s="24" t="s">
        <v>50</v>
      </c>
      <c r="T714" s="49">
        <f t="shared" si="563"/>
        <v>6.84</v>
      </c>
      <c r="U714" s="49">
        <f t="shared" ref="U714:U715" si="690">-$L714+T714</f>
        <v>3.2399999999999998</v>
      </c>
      <c r="V714" s="27">
        <f>'DATA INPUT'!V713+U714</f>
        <v>266.62455459000017</v>
      </c>
      <c r="W714" s="27">
        <f>'DATA INPUT'!W713+L714</f>
        <v>3600.5254454099963</v>
      </c>
      <c r="X714" s="35">
        <f t="shared" ref="X714:X715" si="691">SUM(V714/W714)</f>
        <v>7.405156792598068E-2</v>
      </c>
      <c r="Y714" s="34">
        <f t="shared" ref="Y714:Y715" si="692">V714/100</f>
        <v>2.6662455459000016</v>
      </c>
      <c r="Z714" s="28">
        <f t="shared" ref="Z714:Z715" si="693">V714*100</f>
        <v>26662.455459000019</v>
      </c>
      <c r="AA714" s="24" t="s">
        <v>50</v>
      </c>
    </row>
    <row r="715" spans="1:27" x14ac:dyDescent="0.2">
      <c r="A715" s="57">
        <v>46179</v>
      </c>
      <c r="B715" s="24" t="s">
        <v>46</v>
      </c>
      <c r="D715" s="24" t="s">
        <v>70</v>
      </c>
      <c r="F715" s="24" t="s">
        <v>47</v>
      </c>
      <c r="G715" s="24" t="s">
        <v>48</v>
      </c>
      <c r="H715" s="33">
        <v>14</v>
      </c>
      <c r="I715" s="53" t="s">
        <v>62</v>
      </c>
      <c r="K715" s="7">
        <v>9.5</v>
      </c>
      <c r="L715" s="27">
        <v>5.9</v>
      </c>
      <c r="M715" s="27"/>
      <c r="N715" s="27"/>
      <c r="O715" s="27"/>
      <c r="P715" s="27"/>
      <c r="Q715" s="27"/>
      <c r="R715" s="27">
        <v>1.91</v>
      </c>
      <c r="S715" s="24" t="s">
        <v>50</v>
      </c>
      <c r="T715" s="49">
        <f t="shared" si="563"/>
        <v>11.27</v>
      </c>
      <c r="U715" s="49">
        <f t="shared" si="690"/>
        <v>5.3699999999999992</v>
      </c>
      <c r="V715" s="27">
        <f>'DATA INPUT'!V714+U715</f>
        <v>271.99455459000018</v>
      </c>
      <c r="W715" s="27">
        <f>'DATA INPUT'!W714+L715</f>
        <v>3606.4254454099964</v>
      </c>
      <c r="X715" s="35">
        <f t="shared" si="691"/>
        <v>7.5419430876125737E-2</v>
      </c>
      <c r="Y715" s="34">
        <f t="shared" si="692"/>
        <v>2.7199455459000017</v>
      </c>
      <c r="Z715" s="28">
        <f t="shared" si="693"/>
        <v>27199.455459000019</v>
      </c>
      <c r="AA715" s="24" t="s">
        <v>50</v>
      </c>
    </row>
    <row r="716" spans="1:27" x14ac:dyDescent="0.2">
      <c r="A716" s="57">
        <v>46181</v>
      </c>
      <c r="B716" s="24" t="s">
        <v>46</v>
      </c>
      <c r="D716" s="24" t="s">
        <v>100</v>
      </c>
      <c r="F716" s="24" t="s">
        <v>47</v>
      </c>
      <c r="G716" s="24" t="s">
        <v>48</v>
      </c>
      <c r="H716" s="33">
        <v>14</v>
      </c>
      <c r="I716" s="24" t="s">
        <v>49</v>
      </c>
      <c r="K716" s="7">
        <v>-3.5</v>
      </c>
      <c r="L716" s="27">
        <v>6</v>
      </c>
      <c r="M716" s="27"/>
      <c r="N716" s="27"/>
      <c r="O716" s="27"/>
      <c r="P716" s="27"/>
      <c r="Q716" s="27"/>
      <c r="R716" s="27">
        <v>1.9</v>
      </c>
      <c r="S716" s="24" t="s">
        <v>53</v>
      </c>
      <c r="T716" s="49" t="str">
        <f t="shared" si="563"/>
        <v>0.00</v>
      </c>
      <c r="U716" s="49">
        <f t="shared" ref="U716" si="694">-$L716+T716</f>
        <v>-6</v>
      </c>
      <c r="V716" s="27">
        <f>'DATA INPUT'!V715+U716</f>
        <v>265.99455459000018</v>
      </c>
      <c r="W716" s="27">
        <f>'DATA INPUT'!W715+L716</f>
        <v>3612.4254454099964</v>
      </c>
      <c r="X716" s="35">
        <f t="shared" ref="X716" si="695">SUM(V716/W716)</f>
        <v>7.3633230251984011E-2</v>
      </c>
      <c r="Y716" s="34">
        <f t="shared" ref="Y716" si="696">V716/100</f>
        <v>2.6599455459000017</v>
      </c>
      <c r="Z716" s="28">
        <f t="shared" ref="Z716" si="697">V716*100</f>
        <v>26599.455459000019</v>
      </c>
      <c r="AA716" s="24" t="s">
        <v>53</v>
      </c>
    </row>
    <row r="717" spans="1:27" x14ac:dyDescent="0.2">
      <c r="A717" s="57">
        <v>46184</v>
      </c>
      <c r="B717" s="24" t="s">
        <v>46</v>
      </c>
      <c r="D717" s="24" t="s">
        <v>98</v>
      </c>
      <c r="F717" s="24" t="s">
        <v>47</v>
      </c>
      <c r="G717" s="24" t="s">
        <v>48</v>
      </c>
      <c r="H717" s="33">
        <v>15</v>
      </c>
      <c r="I717" s="24" t="s">
        <v>55</v>
      </c>
      <c r="K717" s="7">
        <v>6.5</v>
      </c>
      <c r="L717" s="27">
        <v>2.6</v>
      </c>
      <c r="M717" s="27"/>
      <c r="N717" s="27"/>
      <c r="O717" s="27"/>
      <c r="P717" s="27"/>
      <c r="Q717" s="27"/>
      <c r="R717" s="27">
        <v>1.9</v>
      </c>
      <c r="S717" s="24" t="s">
        <v>53</v>
      </c>
      <c r="T717" s="49" t="str">
        <f t="shared" si="563"/>
        <v>0.00</v>
      </c>
      <c r="U717" s="49">
        <f t="shared" ref="U717" si="698">-$L717+T717</f>
        <v>-2.6</v>
      </c>
      <c r="V717" s="27">
        <f>'DATA INPUT'!V716+U717</f>
        <v>263.39455459000015</v>
      </c>
      <c r="W717" s="27">
        <f>'DATA INPUT'!W716+L717</f>
        <v>3615.0254454099963</v>
      </c>
      <c r="X717" s="35">
        <f t="shared" ref="X717" si="699">SUM(V717/W717)</f>
        <v>7.2861051344585315E-2</v>
      </c>
      <c r="Y717" s="34">
        <f t="shared" ref="Y717" si="700">V717/100</f>
        <v>2.6339455459000014</v>
      </c>
      <c r="Z717" s="28">
        <f t="shared" ref="Z717" si="701">V717*100</f>
        <v>26339.455459000015</v>
      </c>
      <c r="AA717" s="24" t="s">
        <v>53</v>
      </c>
    </row>
    <row r="718" spans="1:27" x14ac:dyDescent="0.2">
      <c r="A718" s="57">
        <v>46186</v>
      </c>
      <c r="B718" s="24" t="s">
        <v>46</v>
      </c>
      <c r="D718" s="24" t="s">
        <v>70</v>
      </c>
      <c r="F718" s="24" t="s">
        <v>47</v>
      </c>
      <c r="G718" s="24" t="s">
        <v>48</v>
      </c>
      <c r="H718" s="33">
        <v>15</v>
      </c>
      <c r="I718" s="53" t="s">
        <v>63</v>
      </c>
      <c r="K718" s="7">
        <v>8.5</v>
      </c>
      <c r="L718" s="27">
        <v>8.3000000000000007</v>
      </c>
      <c r="M718" s="27"/>
      <c r="N718" s="27"/>
      <c r="O718" s="27"/>
      <c r="P718" s="27"/>
      <c r="Q718" s="27"/>
      <c r="R718" s="27">
        <v>1.95</v>
      </c>
      <c r="S718" s="24" t="s">
        <v>50</v>
      </c>
      <c r="T718" s="49">
        <f t="shared" si="563"/>
        <v>16.190000000000001</v>
      </c>
      <c r="U718" s="49">
        <f t="shared" ref="U718:U719" si="702">-$L718+T718</f>
        <v>7.8900000000000006</v>
      </c>
      <c r="V718" s="27">
        <f>'DATA INPUT'!V717+U718</f>
        <v>271.28455459000014</v>
      </c>
      <c r="W718" s="27">
        <f>'DATA INPUT'!W717+L718</f>
        <v>3623.3254454099965</v>
      </c>
      <c r="X718" s="35">
        <f t="shared" ref="X718:X719" si="703">SUM(V718/W718)</f>
        <v>7.4871705199338778E-2</v>
      </c>
      <c r="Y718" s="34">
        <f t="shared" ref="Y718:Y719" si="704">V718/100</f>
        <v>2.7128455459000014</v>
      </c>
      <c r="Z718" s="28">
        <f t="shared" ref="Z718:Z719" si="705">V718*100</f>
        <v>27128.455459000015</v>
      </c>
      <c r="AA718" s="24" t="s">
        <v>50</v>
      </c>
    </row>
    <row r="719" spans="1:27" x14ac:dyDescent="0.2">
      <c r="A719" s="57">
        <v>46186</v>
      </c>
      <c r="B719" s="24" t="s">
        <v>46</v>
      </c>
      <c r="D719" s="24" t="s">
        <v>70</v>
      </c>
      <c r="F719" s="24" t="s">
        <v>47</v>
      </c>
      <c r="G719" s="24" t="s">
        <v>48</v>
      </c>
      <c r="H719" s="33">
        <v>15</v>
      </c>
      <c r="I719" s="53" t="s">
        <v>101</v>
      </c>
      <c r="K719" s="7">
        <v>3.5</v>
      </c>
      <c r="L719" s="27">
        <v>3</v>
      </c>
      <c r="M719" s="27"/>
      <c r="N719" s="27"/>
      <c r="O719" s="27"/>
      <c r="P719" s="27"/>
      <c r="Q719" s="27"/>
      <c r="R719" s="27">
        <v>1.9</v>
      </c>
      <c r="S719" s="24" t="s">
        <v>50</v>
      </c>
      <c r="T719" s="49">
        <f t="shared" si="563"/>
        <v>5.7</v>
      </c>
      <c r="U719" s="49">
        <f t="shared" si="702"/>
        <v>2.7</v>
      </c>
      <c r="V719" s="27">
        <f>'DATA INPUT'!V718+U719</f>
        <v>273.98455459000013</v>
      </c>
      <c r="W719" s="27">
        <f>'DATA INPUT'!W718+L719</f>
        <v>3626.3254454099965</v>
      </c>
      <c r="X719" s="35">
        <f t="shared" si="703"/>
        <v>7.5554320403535408E-2</v>
      </c>
      <c r="Y719" s="34">
        <f t="shared" si="704"/>
        <v>2.7398455459000015</v>
      </c>
      <c r="Z719" s="28">
        <f t="shared" si="705"/>
        <v>27398.455459000012</v>
      </c>
      <c r="AA719" s="24" t="s">
        <v>50</v>
      </c>
    </row>
    <row r="720" spans="1:27" x14ac:dyDescent="0.2">
      <c r="A720" s="57">
        <v>46187</v>
      </c>
      <c r="B720" s="24" t="s">
        <v>46</v>
      </c>
      <c r="D720" s="24" t="s">
        <v>90</v>
      </c>
      <c r="F720" s="24" t="s">
        <v>47</v>
      </c>
      <c r="G720" s="24" t="s">
        <v>48</v>
      </c>
      <c r="H720" s="33">
        <v>15</v>
      </c>
      <c r="I720" s="24" t="s">
        <v>62</v>
      </c>
      <c r="K720" s="7">
        <v>7.5</v>
      </c>
      <c r="L720" s="27">
        <v>7.1</v>
      </c>
      <c r="M720" s="27"/>
      <c r="N720" s="27"/>
      <c r="O720" s="27"/>
      <c r="P720" s="27"/>
      <c r="Q720" s="27"/>
      <c r="R720" s="27">
        <v>1.9</v>
      </c>
      <c r="S720" s="24" t="s">
        <v>53</v>
      </c>
      <c r="T720" s="49" t="str">
        <f t="shared" si="563"/>
        <v>0.00</v>
      </c>
      <c r="U720" s="49">
        <f t="shared" ref="U720" si="706">-$L720+T720</f>
        <v>-7.1</v>
      </c>
      <c r="V720" s="27">
        <f>'DATA INPUT'!V719+U720</f>
        <v>266.88455459000011</v>
      </c>
      <c r="W720" s="27">
        <f>'DATA INPUT'!W719+L720</f>
        <v>3633.4254454099964</v>
      </c>
      <c r="X720" s="35">
        <f t="shared" ref="X720" si="707">SUM(V720/W720)</f>
        <v>7.3452602399520214E-2</v>
      </c>
      <c r="Y720" s="34">
        <f t="shared" ref="Y720" si="708">V720/100</f>
        <v>2.6688455459000009</v>
      </c>
      <c r="Z720" s="28">
        <f t="shared" ref="Z720" si="709">V720*100</f>
        <v>26688.455459000012</v>
      </c>
      <c r="AA720" s="24" t="s">
        <v>53</v>
      </c>
    </row>
    <row r="721" spans="1:27" x14ac:dyDescent="0.2">
      <c r="A721" s="57">
        <v>46193</v>
      </c>
      <c r="B721" s="24" t="s">
        <v>46</v>
      </c>
      <c r="D721" s="24" t="s">
        <v>70</v>
      </c>
      <c r="F721" s="24" t="s">
        <v>47</v>
      </c>
      <c r="G721" s="24" t="s">
        <v>48</v>
      </c>
      <c r="H721" s="33">
        <v>16</v>
      </c>
      <c r="I721" s="53" t="s">
        <v>72</v>
      </c>
      <c r="K721" s="7">
        <v>-6.5</v>
      </c>
      <c r="L721" s="27">
        <v>2.2000000000000002</v>
      </c>
      <c r="M721" s="27"/>
      <c r="N721" s="27"/>
      <c r="O721" s="27"/>
      <c r="P721" s="27"/>
      <c r="Q721" s="27"/>
      <c r="R721" s="27">
        <v>1.91</v>
      </c>
      <c r="S721" s="24" t="s">
        <v>50</v>
      </c>
      <c r="T721" s="49">
        <f t="shared" si="563"/>
        <v>4.2</v>
      </c>
      <c r="U721" s="49">
        <f t="shared" ref="U721" si="710">-$L721+T721</f>
        <v>2</v>
      </c>
      <c r="V721" s="27">
        <f>'DATA INPUT'!V720+U721</f>
        <v>268.88455459000011</v>
      </c>
      <c r="W721" s="27">
        <f>'DATA INPUT'!W720+L721</f>
        <v>3635.6254454099962</v>
      </c>
      <c r="X721" s="35">
        <f t="shared" ref="X721" si="711">SUM(V721/W721)</f>
        <v>7.3958266226095651E-2</v>
      </c>
      <c r="Y721" s="34">
        <f t="shared" ref="Y721" si="712">V721/100</f>
        <v>2.6888455459000009</v>
      </c>
      <c r="Z721" s="28">
        <f t="shared" ref="Z721" si="713">V721*100</f>
        <v>26888.455459000012</v>
      </c>
      <c r="AA721" s="24" t="s">
        <v>50</v>
      </c>
    </row>
    <row r="722" spans="1:27" x14ac:dyDescent="0.2">
      <c r="A722" s="57">
        <v>46193</v>
      </c>
      <c r="B722" s="24" t="s">
        <v>46</v>
      </c>
      <c r="D722" s="24" t="s">
        <v>70</v>
      </c>
      <c r="F722" s="24" t="s">
        <v>47</v>
      </c>
      <c r="G722" s="24" t="s">
        <v>48</v>
      </c>
      <c r="H722" s="33">
        <v>16</v>
      </c>
      <c r="I722" s="53" t="s">
        <v>49</v>
      </c>
      <c r="K722" s="7">
        <v>7.5</v>
      </c>
      <c r="L722" s="27">
        <v>6.5</v>
      </c>
      <c r="M722" s="27"/>
      <c r="N722" s="27"/>
      <c r="O722" s="27"/>
      <c r="P722" s="27"/>
      <c r="Q722" s="27"/>
      <c r="R722" s="27">
        <v>1.9</v>
      </c>
      <c r="S722" s="24" t="s">
        <v>50</v>
      </c>
      <c r="T722" s="49">
        <f t="shared" si="563"/>
        <v>12.35</v>
      </c>
      <c r="U722" s="49">
        <f t="shared" ref="U722" si="714">-$L722+T722</f>
        <v>5.85</v>
      </c>
      <c r="V722" s="27">
        <f>'DATA INPUT'!V721+U722</f>
        <v>274.73455459000013</v>
      </c>
      <c r="W722" s="27">
        <f>'DATA INPUT'!W721+L722</f>
        <v>3642.1254454099962</v>
      </c>
      <c r="X722" s="35">
        <f t="shared" ref="X722" si="715">SUM(V722/W722)</f>
        <v>7.5432479937294725E-2</v>
      </c>
      <c r="Y722" s="34">
        <f t="shared" ref="Y722" si="716">V722/100</f>
        <v>2.7473455459000014</v>
      </c>
      <c r="Z722" s="28">
        <f t="shared" ref="Z722" si="717">V722*100</f>
        <v>27473.455459000012</v>
      </c>
      <c r="AA722" s="24" t="s">
        <v>50</v>
      </c>
    </row>
    <row r="723" spans="1:27" x14ac:dyDescent="0.2">
      <c r="A723" s="57">
        <v>46194</v>
      </c>
      <c r="B723" s="24" t="s">
        <v>46</v>
      </c>
      <c r="D723" s="24" t="s">
        <v>90</v>
      </c>
      <c r="F723" s="24" t="s">
        <v>47</v>
      </c>
      <c r="G723" s="24" t="s">
        <v>48</v>
      </c>
      <c r="H723" s="33">
        <v>16</v>
      </c>
      <c r="I723" s="24" t="s">
        <v>66</v>
      </c>
      <c r="K723" s="7">
        <v>9.5</v>
      </c>
      <c r="L723" s="27">
        <v>6.8</v>
      </c>
      <c r="M723" s="27"/>
      <c r="N723" s="27"/>
      <c r="O723" s="27"/>
      <c r="P723" s="27"/>
      <c r="Q723" s="27"/>
      <c r="R723" s="27">
        <v>1.9</v>
      </c>
      <c r="S723" s="24" t="s">
        <v>53</v>
      </c>
      <c r="T723" s="49" t="str">
        <f t="shared" si="563"/>
        <v>0.00</v>
      </c>
      <c r="U723" s="49">
        <f t="shared" ref="U723:U724" si="718">-$L723+T723</f>
        <v>-6.8</v>
      </c>
      <c r="V723" s="27">
        <f>'DATA INPUT'!V722+U723</f>
        <v>267.93455459000012</v>
      </c>
      <c r="W723" s="27">
        <f>'DATA INPUT'!W722+L723</f>
        <v>3648.9254454099964</v>
      </c>
      <c r="X723" s="35">
        <f t="shared" ref="X723:X724" si="719">SUM(V723/W723)</f>
        <v>7.3428344480711838E-2</v>
      </c>
      <c r="Y723" s="34">
        <f t="shared" ref="Y723:Y724" si="720">V723/100</f>
        <v>2.6793455459000013</v>
      </c>
      <c r="Z723" s="28">
        <f t="shared" ref="Z723:Z724" si="721">V723*100</f>
        <v>26793.455459000012</v>
      </c>
      <c r="AA723" s="24" t="s">
        <v>53</v>
      </c>
    </row>
    <row r="724" spans="1:27" x14ac:dyDescent="0.2">
      <c r="A724" s="57">
        <v>46194</v>
      </c>
      <c r="B724" s="24" t="s">
        <v>46</v>
      </c>
      <c r="D724" s="24" t="s">
        <v>90</v>
      </c>
      <c r="F724" s="24" t="s">
        <v>47</v>
      </c>
      <c r="G724" s="24" t="s">
        <v>48</v>
      </c>
      <c r="H724" s="33">
        <v>16</v>
      </c>
      <c r="I724" s="24" t="s">
        <v>63</v>
      </c>
      <c r="K724" s="7">
        <v>6.5</v>
      </c>
      <c r="L724" s="27">
        <v>3</v>
      </c>
      <c r="M724" s="27"/>
      <c r="N724" s="27"/>
      <c r="O724" s="27"/>
      <c r="P724" s="27"/>
      <c r="Q724" s="27"/>
      <c r="R724" s="27">
        <v>1.9</v>
      </c>
      <c r="S724" s="24" t="s">
        <v>53</v>
      </c>
      <c r="T724" s="49" t="str">
        <f t="shared" si="563"/>
        <v>0.00</v>
      </c>
      <c r="U724" s="49">
        <f t="shared" si="718"/>
        <v>-3</v>
      </c>
      <c r="V724" s="27">
        <f>'DATA INPUT'!V723+U724</f>
        <v>264.93455459000012</v>
      </c>
      <c r="W724" s="27">
        <f>'DATA INPUT'!W723+L724</f>
        <v>3651.9254454099964</v>
      </c>
      <c r="X724" s="35">
        <f t="shared" si="719"/>
        <v>7.2546539777527216E-2</v>
      </c>
      <c r="Y724" s="34">
        <f t="shared" si="720"/>
        <v>2.649345545900001</v>
      </c>
      <c r="Z724" s="28">
        <f t="shared" si="721"/>
        <v>26493.455459000012</v>
      </c>
      <c r="AA724" s="24" t="s">
        <v>53</v>
      </c>
    </row>
    <row r="725" spans="1:27" x14ac:dyDescent="0.2">
      <c r="A725" s="57">
        <v>46198</v>
      </c>
      <c r="B725" s="24" t="s">
        <v>46</v>
      </c>
      <c r="D725" s="24" t="s">
        <v>98</v>
      </c>
      <c r="F725" s="24" t="s">
        <v>47</v>
      </c>
      <c r="G725" s="24" t="s">
        <v>48</v>
      </c>
      <c r="H725" s="33">
        <v>17</v>
      </c>
      <c r="I725" s="24" t="s">
        <v>52</v>
      </c>
      <c r="K725" s="7">
        <v>7.5</v>
      </c>
      <c r="L725" s="27">
        <v>6.1</v>
      </c>
      <c r="M725" s="27"/>
      <c r="N725" s="27"/>
      <c r="O725" s="27"/>
      <c r="P725" s="27"/>
      <c r="Q725" s="27"/>
      <c r="R725" s="27">
        <v>1.9</v>
      </c>
      <c r="S725" s="24" t="s">
        <v>53</v>
      </c>
      <c r="T725" s="49" t="str">
        <f t="shared" si="563"/>
        <v>0.00</v>
      </c>
      <c r="U725" s="49">
        <f t="shared" ref="U725" si="722">-$L725+T725</f>
        <v>-6.1</v>
      </c>
      <c r="V725" s="27">
        <f>'DATA INPUT'!V724+U725</f>
        <v>258.8345545900001</v>
      </c>
      <c r="W725" s="27">
        <f>'DATA INPUT'!W724+L725</f>
        <v>3658.0254454099963</v>
      </c>
      <c r="X725" s="35">
        <f t="shared" ref="X725" si="723">SUM(V725/W725)</f>
        <v>7.0757997300095216E-2</v>
      </c>
      <c r="Y725" s="34">
        <f t="shared" ref="Y725" si="724">V725/100</f>
        <v>2.5883455459000011</v>
      </c>
      <c r="Z725" s="28">
        <f t="shared" ref="Z725" si="725">V725*100</f>
        <v>25883.455459000008</v>
      </c>
      <c r="AA725" s="24" t="s">
        <v>53</v>
      </c>
    </row>
    <row r="726" spans="1:27" x14ac:dyDescent="0.2">
      <c r="A726" s="57">
        <v>46199</v>
      </c>
      <c r="B726" s="24" t="s">
        <v>46</v>
      </c>
      <c r="D726" s="24" t="s">
        <v>89</v>
      </c>
      <c r="F726" s="24" t="s">
        <v>47</v>
      </c>
      <c r="G726" s="24" t="s">
        <v>48</v>
      </c>
      <c r="H726" s="33">
        <v>17</v>
      </c>
      <c r="I726" s="24" t="s">
        <v>62</v>
      </c>
      <c r="K726" s="7">
        <v>1.5</v>
      </c>
      <c r="L726" s="27">
        <v>3.4</v>
      </c>
      <c r="M726" s="27"/>
      <c r="N726" s="27"/>
      <c r="O726" s="27"/>
      <c r="P726" s="27"/>
      <c r="Q726" s="27"/>
      <c r="R726" s="27">
        <v>1.86</v>
      </c>
      <c r="S726" s="24" t="s">
        <v>53</v>
      </c>
      <c r="T726" s="49" t="str">
        <f t="shared" si="563"/>
        <v>0.00</v>
      </c>
      <c r="U726" s="49">
        <f t="shared" ref="U726:U727" si="726">-$L726+T726</f>
        <v>-3.4</v>
      </c>
      <c r="V726" s="27">
        <f>'DATA INPUT'!V725+U726</f>
        <v>255.43455459000009</v>
      </c>
      <c r="W726" s="27">
        <f>'DATA INPUT'!W725+L726</f>
        <v>3661.4254454099964</v>
      </c>
      <c r="X726" s="35">
        <f t="shared" ref="X726:X727" si="727">SUM(V726/W726)</f>
        <v>6.9763691326889005E-2</v>
      </c>
      <c r="Y726" s="34">
        <f t="shared" ref="Y726:Y727" si="728">V726/100</f>
        <v>2.5543455459000008</v>
      </c>
      <c r="Z726" s="28">
        <f t="shared" ref="Z726:Z727" si="729">V726*100</f>
        <v>25543.455459000008</v>
      </c>
      <c r="AA726" s="24" t="s">
        <v>53</v>
      </c>
    </row>
    <row r="727" spans="1:27" x14ac:dyDescent="0.2">
      <c r="A727" s="57">
        <v>46199</v>
      </c>
      <c r="B727" s="24" t="s">
        <v>46</v>
      </c>
      <c r="D727" s="24" t="s">
        <v>89</v>
      </c>
      <c r="F727" s="24" t="s">
        <v>47</v>
      </c>
      <c r="G727" s="24" t="s">
        <v>48</v>
      </c>
      <c r="H727" s="33">
        <v>17</v>
      </c>
      <c r="I727" s="24" t="s">
        <v>55</v>
      </c>
      <c r="K727" s="7">
        <v>3.5</v>
      </c>
      <c r="L727" s="27">
        <v>3.7</v>
      </c>
      <c r="M727" s="27"/>
      <c r="N727" s="27"/>
      <c r="O727" s="27"/>
      <c r="P727" s="27"/>
      <c r="Q727" s="27"/>
      <c r="R727" s="27">
        <v>1.95</v>
      </c>
      <c r="S727" s="24" t="s">
        <v>53</v>
      </c>
      <c r="T727" s="49" t="str">
        <f t="shared" si="563"/>
        <v>0.00</v>
      </c>
      <c r="U727" s="49">
        <f t="shared" si="726"/>
        <v>-3.7</v>
      </c>
      <c r="V727" s="27">
        <f>'DATA INPUT'!V726+U727</f>
        <v>251.7345545900001</v>
      </c>
      <c r="W727" s="27">
        <f>'DATA INPUT'!W726+L727</f>
        <v>3665.1254454099962</v>
      </c>
      <c r="X727" s="35">
        <f t="shared" si="727"/>
        <v>6.8683748575443376E-2</v>
      </c>
      <c r="Y727" s="34">
        <f t="shared" si="728"/>
        <v>2.5173455459000009</v>
      </c>
      <c r="Z727" s="28">
        <f t="shared" si="729"/>
        <v>25173.455459000012</v>
      </c>
      <c r="AA727" s="24" t="s">
        <v>53</v>
      </c>
    </row>
    <row r="728" spans="1:27" x14ac:dyDescent="0.2">
      <c r="A728" s="57">
        <v>46201</v>
      </c>
      <c r="B728" s="24" t="s">
        <v>46</v>
      </c>
      <c r="D728" s="24" t="s">
        <v>70</v>
      </c>
      <c r="F728" s="24" t="s">
        <v>47</v>
      </c>
      <c r="G728" s="24" t="s">
        <v>48</v>
      </c>
      <c r="H728" s="33">
        <v>17</v>
      </c>
      <c r="I728" s="24" t="s">
        <v>56</v>
      </c>
      <c r="K728" s="7">
        <v>-7.5</v>
      </c>
      <c r="L728" s="27">
        <v>4.4000000000000004</v>
      </c>
      <c r="M728" s="27"/>
      <c r="N728" s="27"/>
      <c r="O728" s="27"/>
      <c r="P728" s="27"/>
      <c r="Q728" s="27"/>
      <c r="R728" s="27">
        <v>1.88</v>
      </c>
      <c r="S728" s="24" t="s">
        <v>53</v>
      </c>
      <c r="T728" s="49" t="str">
        <f t="shared" si="563"/>
        <v>0.00</v>
      </c>
      <c r="U728" s="49">
        <f t="shared" ref="U728" si="730">-$L728+T728</f>
        <v>-4.4000000000000004</v>
      </c>
      <c r="V728" s="27">
        <f>'DATA INPUT'!V727+U728</f>
        <v>247.3345545900001</v>
      </c>
      <c r="W728" s="27">
        <f>'DATA INPUT'!W727+L728</f>
        <v>3669.5254454099963</v>
      </c>
      <c r="X728" s="35">
        <f t="shared" ref="X728" si="731">SUM(V728/W728)</f>
        <v>6.7402327159054587E-2</v>
      </c>
      <c r="Y728" s="34">
        <f t="shared" ref="Y728" si="732">V728/100</f>
        <v>2.4733455459000009</v>
      </c>
      <c r="Z728" s="28">
        <f t="shared" ref="Z728" si="733">V728*100</f>
        <v>24733.455459000008</v>
      </c>
      <c r="AA728" s="24" t="s">
        <v>53</v>
      </c>
    </row>
    <row r="729" spans="1:27" x14ac:dyDescent="0.2">
      <c r="A729" s="57">
        <v>46206</v>
      </c>
      <c r="B729" s="24" t="s">
        <v>46</v>
      </c>
      <c r="D729" s="24" t="s">
        <v>98</v>
      </c>
      <c r="F729" s="24" t="s">
        <v>47</v>
      </c>
      <c r="G729" s="24" t="s">
        <v>48</v>
      </c>
      <c r="H729" s="33">
        <v>18</v>
      </c>
      <c r="I729" s="53" t="s">
        <v>102</v>
      </c>
      <c r="K729" s="7">
        <v>-2.5</v>
      </c>
      <c r="L729" s="27">
        <v>7</v>
      </c>
      <c r="M729" s="27"/>
      <c r="N729" s="27"/>
      <c r="O729" s="27"/>
      <c r="P729" s="27"/>
      <c r="Q729" s="27"/>
      <c r="R729" s="27">
        <v>1.9</v>
      </c>
      <c r="S729" s="24" t="s">
        <v>50</v>
      </c>
      <c r="T729" s="49">
        <f t="shared" si="563"/>
        <v>13.3</v>
      </c>
      <c r="U729" s="49">
        <f t="shared" ref="U729:U731" si="734">-$L729+T729</f>
        <v>6.3000000000000007</v>
      </c>
      <c r="V729" s="27">
        <f>'DATA INPUT'!V728+U729</f>
        <v>253.63455459000011</v>
      </c>
      <c r="W729" s="27">
        <f>'DATA INPUT'!W728+L729</f>
        <v>3676.5254454099963</v>
      </c>
      <c r="X729" s="35">
        <f t="shared" ref="X729:X731" si="735">SUM(V729/W729)</f>
        <v>6.8987569474502977E-2</v>
      </c>
      <c r="Y729" s="34">
        <f t="shared" ref="Y729:Y731" si="736">V729/100</f>
        <v>2.5363455459000011</v>
      </c>
      <c r="Z729" s="28">
        <f t="shared" ref="Z729:Z731" si="737">V729*100</f>
        <v>25363.455459000012</v>
      </c>
      <c r="AA729" s="24" t="s">
        <v>50</v>
      </c>
    </row>
    <row r="730" spans="1:27" x14ac:dyDescent="0.2">
      <c r="A730" s="57">
        <v>46207</v>
      </c>
      <c r="B730" s="24" t="s">
        <v>46</v>
      </c>
      <c r="D730" s="24" t="s">
        <v>89</v>
      </c>
      <c r="F730" s="24" t="s">
        <v>47</v>
      </c>
      <c r="G730" s="24" t="s">
        <v>48</v>
      </c>
      <c r="H730" s="33">
        <v>18</v>
      </c>
      <c r="I730" s="53" t="s">
        <v>60</v>
      </c>
      <c r="K730" s="7">
        <v>6.5</v>
      </c>
      <c r="L730" s="27">
        <v>8.5</v>
      </c>
      <c r="M730" s="27"/>
      <c r="N730" s="27"/>
      <c r="O730" s="27"/>
      <c r="P730" s="27"/>
      <c r="Q730" s="27"/>
      <c r="R730" s="27">
        <v>1.9</v>
      </c>
      <c r="S730" s="24" t="s">
        <v>50</v>
      </c>
      <c r="T730" s="49">
        <f t="shared" si="563"/>
        <v>16.149999999999999</v>
      </c>
      <c r="U730" s="49">
        <f t="shared" si="734"/>
        <v>7.6499999999999986</v>
      </c>
      <c r="V730" s="27">
        <f>'DATA INPUT'!V729+U730</f>
        <v>261.28455459000008</v>
      </c>
      <c r="W730" s="27">
        <f>'DATA INPUT'!W729+L730</f>
        <v>3685.0254454099963</v>
      </c>
      <c r="X730" s="35">
        <f t="shared" si="735"/>
        <v>7.0904409877400321E-2</v>
      </c>
      <c r="Y730" s="34">
        <f t="shared" si="736"/>
        <v>2.6128455459000008</v>
      </c>
      <c r="Z730" s="28">
        <f t="shared" si="737"/>
        <v>26128.455459000008</v>
      </c>
      <c r="AA730" s="24" t="s">
        <v>50</v>
      </c>
    </row>
    <row r="731" spans="1:27" x14ac:dyDescent="0.2">
      <c r="A731" s="57">
        <v>46207</v>
      </c>
      <c r="B731" s="24" t="s">
        <v>46</v>
      </c>
      <c r="D731" s="24" t="s">
        <v>89</v>
      </c>
      <c r="F731" s="24" t="s">
        <v>47</v>
      </c>
      <c r="G731" s="24" t="s">
        <v>48</v>
      </c>
      <c r="H731" s="33">
        <v>18</v>
      </c>
      <c r="I731" s="24" t="s">
        <v>55</v>
      </c>
      <c r="K731" s="7">
        <v>7.5</v>
      </c>
      <c r="L731" s="27">
        <v>7</v>
      </c>
      <c r="M731" s="27"/>
      <c r="N731" s="27"/>
      <c r="O731" s="27"/>
      <c r="P731" s="27"/>
      <c r="Q731" s="27"/>
      <c r="R731" s="27">
        <v>1.9</v>
      </c>
      <c r="S731" s="24" t="s">
        <v>53</v>
      </c>
      <c r="T731" s="49" t="str">
        <f t="shared" si="563"/>
        <v>0.00</v>
      </c>
      <c r="U731" s="49">
        <f t="shared" si="734"/>
        <v>-7</v>
      </c>
      <c r="V731" s="27">
        <f>'DATA INPUT'!V730+U731</f>
        <v>254.28455459000008</v>
      </c>
      <c r="W731" s="27">
        <f>'DATA INPUT'!W730+L731</f>
        <v>3692.0254454099963</v>
      </c>
      <c r="X731" s="35">
        <f t="shared" si="735"/>
        <v>6.8873998391894078E-2</v>
      </c>
      <c r="Y731" s="34">
        <f t="shared" si="736"/>
        <v>2.542845545900001</v>
      </c>
      <c r="Z731" s="28">
        <f t="shared" si="737"/>
        <v>25428.455459000008</v>
      </c>
      <c r="AA731" s="24" t="s">
        <v>53</v>
      </c>
    </row>
    <row r="732" spans="1:27" x14ac:dyDescent="0.2">
      <c r="A732" s="57">
        <v>46208</v>
      </c>
      <c r="B732" s="24" t="s">
        <v>46</v>
      </c>
      <c r="D732" s="24" t="s">
        <v>70</v>
      </c>
      <c r="F732" s="24" t="s">
        <v>47</v>
      </c>
      <c r="G732" s="24" t="s">
        <v>48</v>
      </c>
      <c r="H732" s="33">
        <v>18</v>
      </c>
      <c r="I732" s="53" t="s">
        <v>52</v>
      </c>
      <c r="K732" s="7">
        <v>9.5</v>
      </c>
      <c r="L732" s="27">
        <v>7.4</v>
      </c>
      <c r="M732" s="27"/>
      <c r="N732" s="27"/>
      <c r="O732" s="27"/>
      <c r="P732" s="27"/>
      <c r="Q732" s="27"/>
      <c r="R732" s="27">
        <v>1.9</v>
      </c>
      <c r="S732" s="24" t="s">
        <v>50</v>
      </c>
      <c r="T732" s="49">
        <f t="shared" si="563"/>
        <v>14.06</v>
      </c>
      <c r="U732" s="49">
        <f t="shared" ref="U732:U733" si="738">-$L732+T732</f>
        <v>6.66</v>
      </c>
      <c r="V732" s="27">
        <f>'DATA INPUT'!V731+U732</f>
        <v>260.94455459000011</v>
      </c>
      <c r="W732" s="27">
        <f>'DATA INPUT'!W731+L732</f>
        <v>3699.4254454099964</v>
      </c>
      <c r="X732" s="35">
        <f t="shared" ref="X732:X736" si="739">SUM(V732/W732)</f>
        <v>7.0536508558041874E-2</v>
      </c>
      <c r="Y732" s="34">
        <f t="shared" ref="Y732:Y733" si="740">V732/100</f>
        <v>2.6094455459000012</v>
      </c>
      <c r="Z732" s="28">
        <f t="shared" ref="Z732:Z733" si="741">V732*100</f>
        <v>26094.455459000012</v>
      </c>
      <c r="AA732" s="24" t="s">
        <v>50</v>
      </c>
    </row>
    <row r="733" spans="1:27" x14ac:dyDescent="0.2">
      <c r="A733" s="57">
        <v>46208</v>
      </c>
      <c r="B733" s="24" t="s">
        <v>46</v>
      </c>
      <c r="D733" s="24" t="s">
        <v>70</v>
      </c>
      <c r="F733" s="24" t="s">
        <v>47</v>
      </c>
      <c r="G733" s="24" t="s">
        <v>48</v>
      </c>
      <c r="H733" s="33">
        <v>18</v>
      </c>
      <c r="I733" s="53" t="s">
        <v>56</v>
      </c>
      <c r="K733" s="7">
        <v>2.5</v>
      </c>
      <c r="L733" s="27">
        <v>8</v>
      </c>
      <c r="M733" s="27"/>
      <c r="N733" s="27"/>
      <c r="O733" s="27"/>
      <c r="P733" s="27"/>
      <c r="Q733" s="27"/>
      <c r="R733" s="27">
        <v>1.9</v>
      </c>
      <c r="S733" s="24" t="s">
        <v>50</v>
      </c>
      <c r="T733" s="49">
        <f t="shared" ref="T733:T779" si="742">IF(($AA733="W"),ROUND(($L733*$R733),2),"0.00")</f>
        <v>15.2</v>
      </c>
      <c r="U733" s="49">
        <f t="shared" si="738"/>
        <v>7.1999999999999993</v>
      </c>
      <c r="V733" s="27">
        <f>'DATA INPUT'!V732+U733</f>
        <v>268.1445545900001</v>
      </c>
      <c r="W733" s="27">
        <f>'DATA INPUT'!W732+L733</f>
        <v>3707.4254454099964</v>
      </c>
      <c r="X733" s="35">
        <f t="shared" si="739"/>
        <v>7.2326351139974585E-2</v>
      </c>
      <c r="Y733" s="34">
        <f t="shared" si="740"/>
        <v>2.6814455459000008</v>
      </c>
      <c r="Z733" s="28">
        <f t="shared" si="741"/>
        <v>26814.455459000012</v>
      </c>
      <c r="AA733" s="24" t="s">
        <v>50</v>
      </c>
    </row>
    <row r="734" spans="1:27" x14ac:dyDescent="0.2">
      <c r="A734" s="57">
        <v>46213</v>
      </c>
      <c r="B734" s="24" t="s">
        <v>46</v>
      </c>
      <c r="D734" s="24" t="s">
        <v>89</v>
      </c>
      <c r="F734" s="24" t="s">
        <v>47</v>
      </c>
      <c r="G734" s="24" t="s">
        <v>48</v>
      </c>
      <c r="H734" s="33">
        <v>19</v>
      </c>
      <c r="I734" s="24" t="s">
        <v>54</v>
      </c>
      <c r="K734" s="7">
        <v>7.5</v>
      </c>
      <c r="L734" s="27">
        <v>9.8000000000000007</v>
      </c>
      <c r="M734" s="27"/>
      <c r="N734" s="27"/>
      <c r="O734" s="27"/>
      <c r="P734" s="27"/>
      <c r="Q734" s="27"/>
      <c r="R734" s="27">
        <v>1.98</v>
      </c>
      <c r="S734" s="24" t="s">
        <v>53</v>
      </c>
      <c r="T734" s="49" t="str">
        <f t="shared" si="742"/>
        <v>0.00</v>
      </c>
      <c r="U734" s="49">
        <f t="shared" ref="U734" si="743">-$L734+T734</f>
        <v>-9.8000000000000007</v>
      </c>
      <c r="V734" s="27">
        <f>'DATA INPUT'!V733+U734</f>
        <v>258.34455459000009</v>
      </c>
      <c r="W734" s="27">
        <f>'DATA INPUT'!W733+L734</f>
        <v>3717.2254454099966</v>
      </c>
      <c r="X734" s="35">
        <f t="shared" si="739"/>
        <v>6.9499296823388013E-2</v>
      </c>
      <c r="Y734" s="34">
        <f t="shared" ref="Y734" si="744">V734/100</f>
        <v>2.583445545900001</v>
      </c>
      <c r="Z734" s="28">
        <f t="shared" ref="Z734" si="745">V734*100</f>
        <v>25834.455459000008</v>
      </c>
      <c r="AA734" s="24" t="s">
        <v>53</v>
      </c>
    </row>
    <row r="735" spans="1:27" x14ac:dyDescent="0.2">
      <c r="A735" s="57">
        <v>46214</v>
      </c>
      <c r="B735" s="24" t="s">
        <v>46</v>
      </c>
      <c r="D735" s="24" t="s">
        <v>70</v>
      </c>
      <c r="F735" s="24" t="s">
        <v>47</v>
      </c>
      <c r="G735" s="24" t="s">
        <v>48</v>
      </c>
      <c r="H735" s="33">
        <v>19</v>
      </c>
      <c r="I735" s="53" t="s">
        <v>76</v>
      </c>
      <c r="K735" s="7">
        <v>4.5</v>
      </c>
      <c r="L735" s="27">
        <v>4.0999999999999996</v>
      </c>
      <c r="M735" s="27"/>
      <c r="N735" s="27"/>
      <c r="O735" s="27"/>
      <c r="P735" s="27"/>
      <c r="Q735" s="27"/>
      <c r="R735" s="27">
        <v>1.9</v>
      </c>
      <c r="S735" s="24" t="s">
        <v>50</v>
      </c>
      <c r="T735" s="49">
        <f t="shared" si="742"/>
        <v>7.79</v>
      </c>
      <c r="U735" s="49">
        <f t="shared" ref="U735" si="746">-$L735+T735</f>
        <v>3.6900000000000004</v>
      </c>
      <c r="V735" s="27">
        <f>'DATA INPUT'!V734+U735</f>
        <v>262.03455459000008</v>
      </c>
      <c r="W735" s="27">
        <f>'DATA INPUT'!W734+L735</f>
        <v>3721.3254454099965</v>
      </c>
      <c r="X735" s="35">
        <f t="shared" si="739"/>
        <v>7.0414307599245857E-2</v>
      </c>
      <c r="Y735" s="34">
        <f t="shared" ref="Y735" si="747">V735/100</f>
        <v>2.6203455459000007</v>
      </c>
      <c r="Z735" s="28">
        <f t="shared" ref="Z735" si="748">V735*100</f>
        <v>26203.455459000008</v>
      </c>
      <c r="AA735" s="24" t="s">
        <v>50</v>
      </c>
    </row>
    <row r="736" spans="1:27" x14ac:dyDescent="0.2">
      <c r="A736" s="57">
        <v>46215</v>
      </c>
      <c r="B736" s="24" t="s">
        <v>46</v>
      </c>
      <c r="D736" s="24" t="s">
        <v>90</v>
      </c>
      <c r="F736" s="24" t="s">
        <v>47</v>
      </c>
      <c r="G736" s="24" t="s">
        <v>48</v>
      </c>
      <c r="H736" s="33">
        <v>19</v>
      </c>
      <c r="I736" s="53" t="s">
        <v>58</v>
      </c>
      <c r="K736" s="7">
        <v>4.5</v>
      </c>
      <c r="L736" s="27">
        <v>2.2999999999999998</v>
      </c>
      <c r="M736" s="27"/>
      <c r="N736" s="27"/>
      <c r="O736" s="27"/>
      <c r="P736" s="27"/>
      <c r="Q736" s="27"/>
      <c r="R736" s="27">
        <v>1.96</v>
      </c>
      <c r="S736" s="24" t="s">
        <v>50</v>
      </c>
      <c r="T736" s="49">
        <f t="shared" si="742"/>
        <v>4.51</v>
      </c>
      <c r="U736" s="49">
        <f t="shared" ref="U736" si="749">-$L736+T736</f>
        <v>2.21</v>
      </c>
      <c r="V736" s="27">
        <f>'DATA INPUT'!V735+U736</f>
        <v>264.24455459000006</v>
      </c>
      <c r="W736" s="27">
        <f>'DATA INPUT'!W735+L736</f>
        <v>3723.6254454099967</v>
      </c>
      <c r="X736" s="35">
        <f t="shared" si="739"/>
        <v>7.0964321858882601E-2</v>
      </c>
      <c r="Y736" s="34">
        <f t="shared" ref="Y736" si="750">V736/100</f>
        <v>2.6424455459000007</v>
      </c>
      <c r="Z736" s="28">
        <f t="shared" ref="Z736" si="751">V736*100</f>
        <v>26424.455459000008</v>
      </c>
      <c r="AA736" s="24" t="s">
        <v>50</v>
      </c>
    </row>
    <row r="737" spans="1:27" x14ac:dyDescent="0.2">
      <c r="A737" s="57">
        <v>46220</v>
      </c>
      <c r="B737" s="24" t="s">
        <v>46</v>
      </c>
      <c r="D737" s="24" t="s">
        <v>89</v>
      </c>
      <c r="F737" s="24" t="s">
        <v>47</v>
      </c>
      <c r="G737" s="24" t="s">
        <v>48</v>
      </c>
      <c r="H737" s="33">
        <v>20</v>
      </c>
      <c r="I737" s="24" t="s">
        <v>65</v>
      </c>
      <c r="K737" s="7">
        <v>6.5</v>
      </c>
      <c r="L737" s="27">
        <v>2.2999999999999998</v>
      </c>
      <c r="M737" s="27"/>
      <c r="N737" s="27"/>
      <c r="O737" s="27"/>
      <c r="P737" s="27"/>
      <c r="Q737" s="27"/>
      <c r="R737" s="27">
        <v>1.9</v>
      </c>
      <c r="S737" s="24" t="s">
        <v>53</v>
      </c>
      <c r="T737" s="49" t="str">
        <f t="shared" si="742"/>
        <v>0.00</v>
      </c>
      <c r="U737" s="49">
        <f t="shared" ref="U737:U739" si="752">-$L737+T737</f>
        <v>-2.2999999999999998</v>
      </c>
      <c r="V737" s="27">
        <f>'DATA INPUT'!V736+U737</f>
        <v>261.94455459000005</v>
      </c>
      <c r="W737" s="27">
        <f>'DATA INPUT'!W736+L737</f>
        <v>3725.9254454099969</v>
      </c>
      <c r="X737" s="35">
        <f t="shared" ref="X737:X739" si="753">SUM(V737/W737)</f>
        <v>7.0303219543131776E-2</v>
      </c>
      <c r="Y737" s="34">
        <f t="shared" ref="Y737:Y739" si="754">V737/100</f>
        <v>2.6194455459000006</v>
      </c>
      <c r="Z737" s="28">
        <f t="shared" ref="Z737:Z739" si="755">V737*100</f>
        <v>26194.455459000004</v>
      </c>
      <c r="AA737" s="24" t="s">
        <v>53</v>
      </c>
    </row>
    <row r="738" spans="1:27" x14ac:dyDescent="0.2">
      <c r="A738" s="57">
        <v>46222</v>
      </c>
      <c r="B738" s="24" t="s">
        <v>46</v>
      </c>
      <c r="D738" s="24" t="s">
        <v>90</v>
      </c>
      <c r="F738" s="24" t="s">
        <v>47</v>
      </c>
      <c r="G738" s="24" t="s">
        <v>48</v>
      </c>
      <c r="H738" s="33">
        <v>20</v>
      </c>
      <c r="I738" s="53" t="s">
        <v>62</v>
      </c>
      <c r="K738" s="7">
        <v>5.5</v>
      </c>
      <c r="L738" s="27">
        <v>2.9</v>
      </c>
      <c r="M738" s="27"/>
      <c r="N738" s="27"/>
      <c r="O738" s="27"/>
      <c r="P738" s="27"/>
      <c r="Q738" s="27"/>
      <c r="R738" s="27">
        <v>1.95</v>
      </c>
      <c r="S738" s="24" t="s">
        <v>50</v>
      </c>
      <c r="T738" s="49">
        <f t="shared" si="742"/>
        <v>5.66</v>
      </c>
      <c r="U738" s="49">
        <f t="shared" si="752"/>
        <v>2.7600000000000002</v>
      </c>
      <c r="V738" s="27">
        <f>'DATA INPUT'!V737+U738</f>
        <v>264.70455459000004</v>
      </c>
      <c r="W738" s="27">
        <f>'DATA INPUT'!W737+L738</f>
        <v>3728.825445409997</v>
      </c>
      <c r="X738" s="35">
        <f t="shared" si="753"/>
        <v>7.0988722444982902E-2</v>
      </c>
      <c r="Y738" s="34">
        <f t="shared" si="754"/>
        <v>2.6470455459000006</v>
      </c>
      <c r="Z738" s="28">
        <f t="shared" si="755"/>
        <v>26470.455459000004</v>
      </c>
      <c r="AA738" s="24" t="s">
        <v>50</v>
      </c>
    </row>
    <row r="739" spans="1:27" x14ac:dyDescent="0.2">
      <c r="A739" s="57">
        <v>46222</v>
      </c>
      <c r="B739" s="24" t="s">
        <v>46</v>
      </c>
      <c r="D739" s="24" t="s">
        <v>90</v>
      </c>
      <c r="F739" s="24" t="s">
        <v>47</v>
      </c>
      <c r="G739" s="24" t="s">
        <v>48</v>
      </c>
      <c r="H739" s="33">
        <v>20</v>
      </c>
      <c r="I739" s="24" t="s">
        <v>58</v>
      </c>
      <c r="K739" s="7">
        <v>3.5</v>
      </c>
      <c r="L739" s="27">
        <v>3</v>
      </c>
      <c r="M739" s="27"/>
      <c r="N739" s="27"/>
      <c r="O739" s="27"/>
      <c r="P739" s="27"/>
      <c r="Q739" s="27"/>
      <c r="R739" s="27">
        <v>1.9</v>
      </c>
      <c r="S739" s="24" t="s">
        <v>53</v>
      </c>
      <c r="T739" s="49" t="str">
        <f t="shared" si="742"/>
        <v>0.00</v>
      </c>
      <c r="U739" s="49">
        <f t="shared" si="752"/>
        <v>-3</v>
      </c>
      <c r="V739" s="27">
        <f>'DATA INPUT'!V738+U739</f>
        <v>261.70455459000004</v>
      </c>
      <c r="W739" s="27">
        <f>'DATA INPUT'!W738+L739</f>
        <v>3731.825445409997</v>
      </c>
      <c r="X739" s="35">
        <f t="shared" si="753"/>
        <v>7.0127758765321319E-2</v>
      </c>
      <c r="Y739" s="34">
        <f t="shared" si="754"/>
        <v>2.6170455459000004</v>
      </c>
      <c r="Z739" s="28">
        <f t="shared" si="755"/>
        <v>26170.455459000004</v>
      </c>
      <c r="AA739" s="24" t="s">
        <v>53</v>
      </c>
    </row>
    <row r="740" spans="1:27" x14ac:dyDescent="0.2">
      <c r="A740" s="57">
        <v>46228</v>
      </c>
      <c r="B740" s="24" t="s">
        <v>46</v>
      </c>
      <c r="D740" s="24" t="s">
        <v>70</v>
      </c>
      <c r="F740" s="24" t="s">
        <v>47</v>
      </c>
      <c r="G740" s="24" t="s">
        <v>48</v>
      </c>
      <c r="H740" s="33">
        <v>21</v>
      </c>
      <c r="I740" s="53" t="s">
        <v>49</v>
      </c>
      <c r="K740" s="7">
        <v>5.5</v>
      </c>
      <c r="L740" s="27">
        <v>4.4000000000000004</v>
      </c>
      <c r="M740" s="27"/>
      <c r="N740" s="27"/>
      <c r="O740" s="27"/>
      <c r="P740" s="27"/>
      <c r="Q740" s="27"/>
      <c r="R740" s="27">
        <v>1.91</v>
      </c>
      <c r="S740" s="24" t="s">
        <v>50</v>
      </c>
      <c r="T740" s="49">
        <f t="shared" si="742"/>
        <v>8.4</v>
      </c>
      <c r="U740" s="49">
        <f t="shared" ref="U740:U741" si="756">-$L740+T740</f>
        <v>4</v>
      </c>
      <c r="V740" s="27">
        <f>'DATA INPUT'!V739+U740</f>
        <v>265.70455459000004</v>
      </c>
      <c r="W740" s="27">
        <f>'DATA INPUT'!W739+L740</f>
        <v>3736.2254454099971</v>
      </c>
      <c r="X740" s="35">
        <f t="shared" ref="X740:X741" si="757">SUM(V740/W740)</f>
        <v>7.1115771377345996E-2</v>
      </c>
      <c r="Y740" s="34">
        <f t="shared" ref="Y740:Y741" si="758">V740/100</f>
        <v>2.6570455459000004</v>
      </c>
      <c r="Z740" s="28">
        <f t="shared" ref="Z740:Z741" si="759">V740*100</f>
        <v>26570.455459000004</v>
      </c>
      <c r="AA740" s="24" t="s">
        <v>50</v>
      </c>
    </row>
    <row r="741" spans="1:27" x14ac:dyDescent="0.2">
      <c r="A741" s="57">
        <v>46228</v>
      </c>
      <c r="B741" s="24" t="s">
        <v>46</v>
      </c>
      <c r="D741" s="24" t="s">
        <v>70</v>
      </c>
      <c r="F741" s="24" t="s">
        <v>47</v>
      </c>
      <c r="G741" s="24" t="s">
        <v>48</v>
      </c>
      <c r="H741" s="33">
        <v>21</v>
      </c>
      <c r="I741" s="53" t="s">
        <v>58</v>
      </c>
      <c r="K741" s="24" t="s">
        <v>69</v>
      </c>
      <c r="L741" s="27">
        <v>5.9</v>
      </c>
      <c r="M741" s="27"/>
      <c r="N741" s="27"/>
      <c r="O741" s="27"/>
      <c r="P741" s="27"/>
      <c r="Q741" s="27"/>
      <c r="R741" s="27">
        <v>2.1</v>
      </c>
      <c r="S741" s="24" t="s">
        <v>50</v>
      </c>
      <c r="T741" s="49">
        <f t="shared" si="742"/>
        <v>12.39</v>
      </c>
      <c r="U741" s="49">
        <f t="shared" si="756"/>
        <v>6.49</v>
      </c>
      <c r="V741" s="27">
        <f>'DATA INPUT'!V740+U741</f>
        <v>272.19455459000005</v>
      </c>
      <c r="W741" s="27">
        <f>'DATA INPUT'!W740+L741</f>
        <v>3742.1254454099972</v>
      </c>
      <c r="X741" s="35">
        <f t="shared" si="757"/>
        <v>7.2737955624621695E-2</v>
      </c>
      <c r="Y741" s="34">
        <f t="shared" si="758"/>
        <v>2.7219455459000006</v>
      </c>
      <c r="Z741" s="28">
        <f t="shared" si="759"/>
        <v>27219.455459000004</v>
      </c>
      <c r="AA741" s="24" t="s">
        <v>50</v>
      </c>
    </row>
    <row r="742" spans="1:27" x14ac:dyDescent="0.2">
      <c r="A742" s="57">
        <v>46229</v>
      </c>
      <c r="B742" s="24" t="s">
        <v>46</v>
      </c>
      <c r="D742" s="24" t="s">
        <v>90</v>
      </c>
      <c r="F742" s="24" t="s">
        <v>47</v>
      </c>
      <c r="G742" s="24" t="s">
        <v>48</v>
      </c>
      <c r="H742" s="33">
        <v>21</v>
      </c>
      <c r="I742" s="24" t="s">
        <v>60</v>
      </c>
      <c r="K742" s="24" t="s">
        <v>69</v>
      </c>
      <c r="L742" s="27">
        <v>4.2</v>
      </c>
      <c r="M742" s="27"/>
      <c r="N742" s="27"/>
      <c r="O742" s="27"/>
      <c r="P742" s="27"/>
      <c r="Q742" s="27"/>
      <c r="R742" s="27">
        <v>1.95</v>
      </c>
      <c r="S742" s="24" t="s">
        <v>53</v>
      </c>
      <c r="T742" s="49" t="str">
        <f t="shared" si="742"/>
        <v>0.00</v>
      </c>
      <c r="U742" s="49">
        <f t="shared" ref="U742:U743" si="760">-$L742+T742</f>
        <v>-4.2</v>
      </c>
      <c r="V742" s="27">
        <f>'DATA INPUT'!V741+U742</f>
        <v>267.99455459000006</v>
      </c>
      <c r="W742" s="27">
        <f>'DATA INPUT'!W741+L742</f>
        <v>3746.325445409997</v>
      </c>
      <c r="X742" s="35">
        <f t="shared" ref="X742:X743" si="761">SUM(V742/W742)</f>
        <v>7.1535310665107155E-2</v>
      </c>
      <c r="Y742" s="34">
        <f t="shared" ref="Y742:Y743" si="762">V742/100</f>
        <v>2.6799455459000008</v>
      </c>
      <c r="Z742" s="28">
        <f t="shared" ref="Z742:Z743" si="763">V742*100</f>
        <v>26799.455459000008</v>
      </c>
      <c r="AA742" s="24" t="s">
        <v>53</v>
      </c>
    </row>
    <row r="743" spans="1:27" x14ac:dyDescent="0.2">
      <c r="A743" s="57">
        <v>46229</v>
      </c>
      <c r="B743" s="24" t="s">
        <v>46</v>
      </c>
      <c r="D743" s="24" t="s">
        <v>90</v>
      </c>
      <c r="F743" s="24" t="s">
        <v>47</v>
      </c>
      <c r="G743" s="24" t="s">
        <v>48</v>
      </c>
      <c r="H743" s="33">
        <v>21</v>
      </c>
      <c r="I743" s="24" t="s">
        <v>51</v>
      </c>
      <c r="K743" s="7">
        <v>3.5</v>
      </c>
      <c r="L743" s="27">
        <v>2.2000000000000002</v>
      </c>
      <c r="M743" s="27"/>
      <c r="N743" s="27"/>
      <c r="O743" s="27"/>
      <c r="P743" s="27"/>
      <c r="Q743" s="27"/>
      <c r="R743" s="27">
        <v>1.95</v>
      </c>
      <c r="S743" s="24" t="s">
        <v>53</v>
      </c>
      <c r="T743" s="49" t="str">
        <f t="shared" si="742"/>
        <v>0.00</v>
      </c>
      <c r="U743" s="49">
        <f t="shared" si="760"/>
        <v>-2.2000000000000002</v>
      </c>
      <c r="V743" s="27">
        <f>'DATA INPUT'!V742+U743</f>
        <v>265.79455459000008</v>
      </c>
      <c r="W743" s="27">
        <f>'DATA INPUT'!W742+L743</f>
        <v>3748.5254454099968</v>
      </c>
      <c r="X743" s="35">
        <f t="shared" si="761"/>
        <v>7.0906429330888185E-2</v>
      </c>
      <c r="Y743" s="34">
        <f t="shared" si="762"/>
        <v>2.6579455459000005</v>
      </c>
      <c r="Z743" s="28">
        <f t="shared" si="763"/>
        <v>26579.455459000008</v>
      </c>
      <c r="AA743" s="24" t="s">
        <v>53</v>
      </c>
    </row>
    <row r="744" spans="1:27" x14ac:dyDescent="0.2">
      <c r="A744" s="57">
        <v>46233</v>
      </c>
      <c r="B744" s="24" t="s">
        <v>46</v>
      </c>
      <c r="D744" s="24" t="s">
        <v>98</v>
      </c>
      <c r="F744" s="24" t="s">
        <v>47</v>
      </c>
      <c r="G744" s="24" t="s">
        <v>48</v>
      </c>
      <c r="H744" s="33">
        <v>22</v>
      </c>
      <c r="I744" s="24" t="s">
        <v>58</v>
      </c>
      <c r="K744" s="7">
        <v>5.5</v>
      </c>
      <c r="L744" s="27">
        <v>6.7</v>
      </c>
      <c r="M744" s="27"/>
      <c r="N744" s="27"/>
      <c r="O744" s="27"/>
      <c r="P744" s="27"/>
      <c r="Q744" s="27"/>
      <c r="R744" s="27">
        <v>1.9</v>
      </c>
      <c r="S744" s="24" t="s">
        <v>53</v>
      </c>
      <c r="T744" s="49" t="str">
        <f t="shared" si="742"/>
        <v>0.00</v>
      </c>
      <c r="U744" s="49">
        <f t="shared" ref="U744" si="764">-$L744+T744</f>
        <v>-6.7</v>
      </c>
      <c r="V744" s="27">
        <f>'DATA INPUT'!V743+U744</f>
        <v>259.09455459000009</v>
      </c>
      <c r="W744" s="27">
        <f>'DATA INPUT'!W743+L744</f>
        <v>3755.2254454099966</v>
      </c>
      <c r="X744" s="35">
        <f t="shared" ref="X744" si="765">SUM(V744/W744)</f>
        <v>6.8995738966002904E-2</v>
      </c>
      <c r="Y744" s="34">
        <f t="shared" ref="Y744" si="766">V744/100</f>
        <v>2.5909455459000008</v>
      </c>
      <c r="Z744" s="28">
        <f t="shared" ref="Z744" si="767">V744*100</f>
        <v>25909.455459000008</v>
      </c>
      <c r="AA744" s="24" t="s">
        <v>53</v>
      </c>
    </row>
    <row r="745" spans="1:27" x14ac:dyDescent="0.2">
      <c r="A745" s="57">
        <v>46234</v>
      </c>
      <c r="B745" s="24" t="s">
        <v>46</v>
      </c>
      <c r="D745" s="24" t="s">
        <v>89</v>
      </c>
      <c r="F745" s="24" t="s">
        <v>47</v>
      </c>
      <c r="G745" s="24" t="s">
        <v>48</v>
      </c>
      <c r="H745" s="33">
        <v>22</v>
      </c>
      <c r="I745" s="24" t="s">
        <v>65</v>
      </c>
      <c r="K745" s="7">
        <v>3.5</v>
      </c>
      <c r="L745" s="27">
        <v>2.5</v>
      </c>
      <c r="M745" s="27"/>
      <c r="N745" s="27"/>
      <c r="O745" s="27"/>
      <c r="P745" s="27"/>
      <c r="Q745" s="27"/>
      <c r="R745" s="27">
        <v>1.9</v>
      </c>
      <c r="S745" s="24" t="s">
        <v>53</v>
      </c>
      <c r="T745" s="49" t="str">
        <f t="shared" si="742"/>
        <v>0.00</v>
      </c>
      <c r="U745" s="49">
        <f t="shared" ref="U745" si="768">-$L745+T745</f>
        <v>-2.5</v>
      </c>
      <c r="V745" s="27">
        <f>'DATA INPUT'!V744+U745</f>
        <v>256.59455459000009</v>
      </c>
      <c r="W745" s="27">
        <f>'DATA INPUT'!W744+L745</f>
        <v>3757.7254454099966</v>
      </c>
      <c r="X745" s="35">
        <f t="shared" ref="X745" si="769">SUM(V745/W745)</f>
        <v>6.8284540293763712E-2</v>
      </c>
      <c r="Y745" s="34">
        <f t="shared" ref="Y745" si="770">V745/100</f>
        <v>2.5659455459000009</v>
      </c>
      <c r="Z745" s="28">
        <f t="shared" ref="Z745" si="771">V745*100</f>
        <v>25659.455459000008</v>
      </c>
      <c r="AA745" s="24" t="s">
        <v>53</v>
      </c>
    </row>
    <row r="746" spans="1:27" x14ac:dyDescent="0.2">
      <c r="A746" s="57">
        <v>46235</v>
      </c>
      <c r="B746" s="24" t="s">
        <v>46</v>
      </c>
      <c r="D746" s="24" t="s">
        <v>70</v>
      </c>
      <c r="F746" s="24" t="s">
        <v>47</v>
      </c>
      <c r="G746" s="24" t="s">
        <v>48</v>
      </c>
      <c r="H746" s="33">
        <v>22</v>
      </c>
      <c r="I746" s="53" t="s">
        <v>56</v>
      </c>
      <c r="K746" s="7">
        <v>5.5</v>
      </c>
      <c r="L746" s="27">
        <v>7.3</v>
      </c>
      <c r="M746" s="27"/>
      <c r="N746" s="27"/>
      <c r="O746" s="27"/>
      <c r="P746" s="27"/>
      <c r="Q746" s="27"/>
      <c r="R746" s="27">
        <v>1.94</v>
      </c>
      <c r="S746" s="24" t="s">
        <v>50</v>
      </c>
      <c r="T746" s="49">
        <f t="shared" si="742"/>
        <v>14.16</v>
      </c>
      <c r="U746" s="49">
        <f t="shared" ref="U746" si="772">-$L746+T746</f>
        <v>6.86</v>
      </c>
      <c r="V746" s="27">
        <f>'DATA INPUT'!V745+U746</f>
        <v>263.4545545900001</v>
      </c>
      <c r="W746" s="27">
        <f>'DATA INPUT'!W745+L746</f>
        <v>3765.0254454099968</v>
      </c>
      <c r="X746" s="35">
        <f t="shared" ref="X746" si="773">SUM(V746/W746)</f>
        <v>6.9974176379387229E-2</v>
      </c>
      <c r="Y746" s="34">
        <f t="shared" ref="Y746" si="774">V746/100</f>
        <v>2.6345455459000009</v>
      </c>
      <c r="Z746" s="28">
        <f t="shared" ref="Z746" si="775">V746*100</f>
        <v>26345.455459000012</v>
      </c>
      <c r="AA746" s="24" t="s">
        <v>50</v>
      </c>
    </row>
    <row r="747" spans="1:27" x14ac:dyDescent="0.2">
      <c r="A747" s="57">
        <v>46240</v>
      </c>
      <c r="B747" s="24" t="s">
        <v>46</v>
      </c>
      <c r="D747" s="24" t="s">
        <v>98</v>
      </c>
      <c r="F747" s="24" t="s">
        <v>47</v>
      </c>
      <c r="G747" s="24" t="s">
        <v>48</v>
      </c>
      <c r="H747" s="33">
        <v>23</v>
      </c>
      <c r="I747" s="24" t="s">
        <v>62</v>
      </c>
      <c r="K747" s="7">
        <v>4.5</v>
      </c>
      <c r="L747" s="27">
        <v>4.5</v>
      </c>
      <c r="M747" s="27"/>
      <c r="N747" s="27"/>
      <c r="O747" s="27"/>
      <c r="P747" s="27"/>
      <c r="Q747" s="27"/>
      <c r="R747" s="27">
        <v>1.87</v>
      </c>
      <c r="S747" s="24" t="s">
        <v>53</v>
      </c>
      <c r="T747" s="49" t="str">
        <f t="shared" si="742"/>
        <v>0.00</v>
      </c>
      <c r="U747" s="49">
        <f t="shared" ref="U747:U748" si="776">-$L747+T747</f>
        <v>-4.5</v>
      </c>
      <c r="V747" s="27">
        <f>'DATA INPUT'!V746+U747</f>
        <v>258.9545545900001</v>
      </c>
      <c r="W747" s="27">
        <f>'DATA INPUT'!W746+L747</f>
        <v>3769.5254454099968</v>
      </c>
      <c r="X747" s="35">
        <f t="shared" ref="X747:X748" si="777">SUM(V747/W747)</f>
        <v>6.8696858090006765E-2</v>
      </c>
      <c r="Y747" s="34">
        <f t="shared" ref="Y747:Y748" si="778">V747/100</f>
        <v>2.589545545900001</v>
      </c>
      <c r="Z747" s="28">
        <f t="shared" ref="Z747:Z748" si="779">V747*100</f>
        <v>25895.455459000012</v>
      </c>
      <c r="AA747" s="24" t="s">
        <v>53</v>
      </c>
    </row>
    <row r="748" spans="1:27" x14ac:dyDescent="0.2">
      <c r="A748" s="57">
        <v>46241</v>
      </c>
      <c r="B748" s="24" t="s">
        <v>46</v>
      </c>
      <c r="D748" s="24" t="s">
        <v>89</v>
      </c>
      <c r="F748" s="24" t="s">
        <v>47</v>
      </c>
      <c r="G748" s="24" t="s">
        <v>48</v>
      </c>
      <c r="H748" s="33">
        <v>23</v>
      </c>
      <c r="I748" s="53" t="s">
        <v>49</v>
      </c>
      <c r="K748" s="7">
        <v>9.5</v>
      </c>
      <c r="L748" s="27">
        <v>4.3</v>
      </c>
      <c r="M748" s="27"/>
      <c r="N748" s="27"/>
      <c r="O748" s="27"/>
      <c r="P748" s="27"/>
      <c r="Q748" s="27"/>
      <c r="R748" s="27">
        <v>1.9</v>
      </c>
      <c r="S748" s="24" t="s">
        <v>50</v>
      </c>
      <c r="T748" s="49">
        <f t="shared" si="742"/>
        <v>8.17</v>
      </c>
      <c r="U748" s="49">
        <f t="shared" si="776"/>
        <v>3.87</v>
      </c>
      <c r="V748" s="27">
        <f>'DATA INPUT'!V747+U748</f>
        <v>262.8245545900001</v>
      </c>
      <c r="W748" s="27">
        <f>'DATA INPUT'!W747+L748</f>
        <v>3773.825445409997</v>
      </c>
      <c r="X748" s="35">
        <f t="shared" si="777"/>
        <v>6.964406764220285E-2</v>
      </c>
      <c r="Y748" s="34">
        <f t="shared" si="778"/>
        <v>2.6282455459000009</v>
      </c>
      <c r="Z748" s="28">
        <f t="shared" si="779"/>
        <v>26282.455459000012</v>
      </c>
      <c r="AA748" s="24" t="s">
        <v>50</v>
      </c>
    </row>
    <row r="749" spans="1:27" x14ac:dyDescent="0.2">
      <c r="A749" s="57">
        <v>46242</v>
      </c>
      <c r="B749" s="24" t="s">
        <v>46</v>
      </c>
      <c r="D749" s="24" t="s">
        <v>70</v>
      </c>
      <c r="F749" s="24" t="s">
        <v>47</v>
      </c>
      <c r="G749" s="24" t="s">
        <v>48</v>
      </c>
      <c r="H749" s="33">
        <v>23</v>
      </c>
      <c r="I749" s="53" t="s">
        <v>72</v>
      </c>
      <c r="K749" s="7">
        <v>-7.5</v>
      </c>
      <c r="L749" s="27">
        <v>3</v>
      </c>
      <c r="M749" s="27"/>
      <c r="N749" s="27"/>
      <c r="O749" s="27"/>
      <c r="P749" s="27"/>
      <c r="Q749" s="27"/>
      <c r="R749" s="27">
        <v>1.9</v>
      </c>
      <c r="S749" s="24" t="s">
        <v>50</v>
      </c>
      <c r="T749" s="49">
        <f t="shared" si="742"/>
        <v>5.7</v>
      </c>
      <c r="U749" s="49">
        <f t="shared" ref="U749" si="780">-$L749+T749</f>
        <v>2.7</v>
      </c>
      <c r="V749" s="27">
        <f>'DATA INPUT'!V748+U749</f>
        <v>265.52455459000009</v>
      </c>
      <c r="W749" s="27">
        <f>'DATA INPUT'!W748+L749</f>
        <v>3776.825445409997</v>
      </c>
      <c r="X749" s="35">
        <f t="shared" ref="X749" si="781">SUM(V749/W749)</f>
        <v>7.0303634210231766E-2</v>
      </c>
      <c r="Y749" s="34">
        <f t="shared" ref="Y749" si="782">V749/100</f>
        <v>2.6552455459000011</v>
      </c>
      <c r="Z749" s="28">
        <f t="shared" ref="Z749" si="783">V749*100</f>
        <v>26552.455459000008</v>
      </c>
      <c r="AA749" s="24" t="s">
        <v>50</v>
      </c>
    </row>
    <row r="750" spans="1:27" x14ac:dyDescent="0.2">
      <c r="A750" s="57">
        <v>46242</v>
      </c>
      <c r="B750" s="24" t="s">
        <v>46</v>
      </c>
      <c r="D750" s="24" t="s">
        <v>70</v>
      </c>
      <c r="F750" s="24" t="s">
        <v>47</v>
      </c>
      <c r="G750" s="24" t="s">
        <v>48</v>
      </c>
      <c r="H750" s="33">
        <v>23</v>
      </c>
      <c r="I750" s="53" t="s">
        <v>52</v>
      </c>
      <c r="K750" s="7">
        <v>7.5</v>
      </c>
      <c r="L750" s="27">
        <v>5.3</v>
      </c>
      <c r="M750" s="27"/>
      <c r="N750" s="27"/>
      <c r="O750" s="27"/>
      <c r="P750" s="27"/>
      <c r="Q750" s="27"/>
      <c r="R750" s="27">
        <v>1.9</v>
      </c>
      <c r="S750" s="24" t="s">
        <v>50</v>
      </c>
      <c r="T750" s="49">
        <f t="shared" si="742"/>
        <v>10.07</v>
      </c>
      <c r="U750" s="49">
        <f t="shared" ref="U750:U752" si="784">-$L750+T750</f>
        <v>4.7700000000000005</v>
      </c>
      <c r="V750" s="27">
        <f>'DATA INPUT'!V749+U750</f>
        <v>270.29455459000008</v>
      </c>
      <c r="W750" s="27">
        <f>'DATA INPUT'!W749+L750</f>
        <v>3782.1254454099972</v>
      </c>
      <c r="X750" s="35">
        <f t="shared" ref="X750:X752" si="785">SUM(V750/W750)</f>
        <v>7.1466311335080288E-2</v>
      </c>
      <c r="Y750" s="34">
        <f t="shared" ref="Y750:Y752" si="786">V750/100</f>
        <v>2.7029455459000009</v>
      </c>
      <c r="Z750" s="28">
        <f t="shared" ref="Z750:Z752" si="787">V750*100</f>
        <v>27029.455459000008</v>
      </c>
      <c r="AA750" s="24" t="s">
        <v>50</v>
      </c>
    </row>
    <row r="751" spans="1:27" x14ac:dyDescent="0.2">
      <c r="A751" s="57">
        <v>46243</v>
      </c>
      <c r="B751" s="24" t="s">
        <v>46</v>
      </c>
      <c r="D751" s="24" t="s">
        <v>90</v>
      </c>
      <c r="F751" s="24" t="s">
        <v>47</v>
      </c>
      <c r="G751" s="24" t="s">
        <v>48</v>
      </c>
      <c r="H751" s="33">
        <v>23</v>
      </c>
      <c r="I751" s="53" t="s">
        <v>65</v>
      </c>
      <c r="K751" s="7">
        <v>4.5</v>
      </c>
      <c r="L751" s="27">
        <v>5.8</v>
      </c>
      <c r="M751" s="27"/>
      <c r="N751" s="27"/>
      <c r="O751" s="27"/>
      <c r="P751" s="27"/>
      <c r="Q751" s="27"/>
      <c r="R751" s="27">
        <v>1.88</v>
      </c>
      <c r="S751" s="24" t="s">
        <v>50</v>
      </c>
      <c r="T751" s="49">
        <f t="shared" si="742"/>
        <v>10.9</v>
      </c>
      <c r="U751" s="49">
        <f t="shared" si="784"/>
        <v>5.1000000000000005</v>
      </c>
      <c r="V751" s="27">
        <f>'DATA INPUT'!V750+U751</f>
        <v>275.3945545900001</v>
      </c>
      <c r="W751" s="27">
        <f>'DATA INPUT'!W750+L751</f>
        <v>3787.9254454099973</v>
      </c>
      <c r="X751" s="35">
        <f t="shared" si="785"/>
        <v>7.2703266882854917E-2</v>
      </c>
      <c r="Y751" s="34">
        <f t="shared" si="786"/>
        <v>2.7539455459000011</v>
      </c>
      <c r="Z751" s="28">
        <f t="shared" si="787"/>
        <v>27539.455459000012</v>
      </c>
      <c r="AA751" s="24" t="s">
        <v>50</v>
      </c>
    </row>
    <row r="752" spans="1:27" x14ac:dyDescent="0.2">
      <c r="A752" s="57">
        <v>46243</v>
      </c>
      <c r="B752" s="24" t="s">
        <v>46</v>
      </c>
      <c r="D752" s="24" t="s">
        <v>90</v>
      </c>
      <c r="F752" s="24" t="s">
        <v>47</v>
      </c>
      <c r="G752" s="24" t="s">
        <v>48</v>
      </c>
      <c r="H752" s="33">
        <v>23</v>
      </c>
      <c r="I752" s="24" t="s">
        <v>66</v>
      </c>
      <c r="K752" s="7">
        <v>-3.5</v>
      </c>
      <c r="L752" s="27">
        <v>2.2999999999999998</v>
      </c>
      <c r="M752" s="27"/>
      <c r="N752" s="27"/>
      <c r="O752" s="27"/>
      <c r="P752" s="27"/>
      <c r="Q752" s="27"/>
      <c r="R752" s="27">
        <v>1.9</v>
      </c>
      <c r="S752" s="24" t="s">
        <v>53</v>
      </c>
      <c r="T752" s="49" t="str">
        <f t="shared" si="742"/>
        <v>0.00</v>
      </c>
      <c r="U752" s="49">
        <f t="shared" si="784"/>
        <v>-2.2999999999999998</v>
      </c>
      <c r="V752" s="27">
        <f>'DATA INPUT'!V751+U752</f>
        <v>273.09455459000009</v>
      </c>
      <c r="W752" s="27">
        <f>'DATA INPUT'!W751+L752</f>
        <v>3790.2254454099975</v>
      </c>
      <c r="X752" s="35">
        <f t="shared" si="785"/>
        <v>7.2052324729316677E-2</v>
      </c>
      <c r="Y752" s="34">
        <f t="shared" si="786"/>
        <v>2.7309455459000009</v>
      </c>
      <c r="Z752" s="28">
        <f t="shared" si="787"/>
        <v>27309.455459000008</v>
      </c>
      <c r="AA752" s="24" t="s">
        <v>53</v>
      </c>
    </row>
    <row r="753" spans="1:27" x14ac:dyDescent="0.2">
      <c r="A753" s="57">
        <v>46247</v>
      </c>
      <c r="B753" s="24" t="s">
        <v>46</v>
      </c>
      <c r="D753" s="24" t="s">
        <v>98</v>
      </c>
      <c r="F753" s="24" t="s">
        <v>47</v>
      </c>
      <c r="G753" s="24" t="s">
        <v>48</v>
      </c>
      <c r="H753" s="33">
        <v>24</v>
      </c>
      <c r="I753" s="53" t="s">
        <v>64</v>
      </c>
      <c r="K753" s="7">
        <v>1.5</v>
      </c>
      <c r="L753" s="7">
        <v>2.4</v>
      </c>
      <c r="R753" s="7">
        <v>1.98</v>
      </c>
      <c r="S753" s="24" t="s">
        <v>50</v>
      </c>
      <c r="T753" s="49">
        <f t="shared" si="742"/>
        <v>4.75</v>
      </c>
      <c r="U753" s="49">
        <f t="shared" ref="U753" si="788">-$L753+T753</f>
        <v>2.35</v>
      </c>
      <c r="V753" s="27">
        <f>'DATA INPUT'!V752+U753</f>
        <v>275.44455459000011</v>
      </c>
      <c r="W753" s="27">
        <f>'DATA INPUT'!W752+L753</f>
        <v>3792.6254454099976</v>
      </c>
      <c r="X753" s="35">
        <f t="shared" ref="X753" si="789">SUM(V753/W753)</f>
        <v>7.2626353051381667E-2</v>
      </c>
      <c r="Y753" s="34">
        <f t="shared" ref="Y753" si="790">V753/100</f>
        <v>2.7544455459000012</v>
      </c>
      <c r="Z753" s="28">
        <f t="shared" ref="Z753" si="791">V753*100</f>
        <v>27544.455459000012</v>
      </c>
      <c r="AA753" s="24" t="s">
        <v>50</v>
      </c>
    </row>
    <row r="754" spans="1:27" x14ac:dyDescent="0.2">
      <c r="A754" s="57">
        <v>46248</v>
      </c>
      <c r="B754" s="24" t="s">
        <v>46</v>
      </c>
      <c r="D754" s="24" t="s">
        <v>89</v>
      </c>
      <c r="F754" s="24" t="s">
        <v>47</v>
      </c>
      <c r="G754" s="24" t="s">
        <v>48</v>
      </c>
      <c r="H754" s="33">
        <v>24</v>
      </c>
      <c r="I754" s="24" t="s">
        <v>51</v>
      </c>
      <c r="K754" s="7">
        <v>8.5</v>
      </c>
      <c r="L754" s="27">
        <v>7</v>
      </c>
      <c r="M754" s="27"/>
      <c r="N754" s="27"/>
      <c r="O754" s="27"/>
      <c r="P754" s="27"/>
      <c r="Q754" s="27"/>
      <c r="R754" s="27">
        <v>1.95</v>
      </c>
      <c r="S754" s="24" t="s">
        <v>53</v>
      </c>
      <c r="T754" s="49" t="str">
        <f t="shared" si="742"/>
        <v>0.00</v>
      </c>
      <c r="U754" s="49">
        <f t="shared" ref="U754:U756" si="792">-$L754+T754</f>
        <v>-7</v>
      </c>
      <c r="V754" s="27">
        <f>'DATA INPUT'!V753+U754</f>
        <v>268.44455459000011</v>
      </c>
      <c r="W754" s="27">
        <f>'DATA INPUT'!W753+L754</f>
        <v>3799.6254454099976</v>
      </c>
      <c r="X754" s="35">
        <f t="shared" ref="X754:X756" si="793">SUM(V754/W754)</f>
        <v>7.065026762421675E-2</v>
      </c>
      <c r="Y754" s="34">
        <f t="shared" ref="Y754:Y756" si="794">V754/100</f>
        <v>2.684445545900001</v>
      </c>
      <c r="Z754" s="28">
        <f t="shared" ref="Z754:Z756" si="795">V754*100</f>
        <v>26844.455459000012</v>
      </c>
      <c r="AA754" s="24" t="s">
        <v>53</v>
      </c>
    </row>
    <row r="755" spans="1:27" x14ac:dyDescent="0.2">
      <c r="A755" s="57">
        <v>46248</v>
      </c>
      <c r="B755" s="24" t="s">
        <v>46</v>
      </c>
      <c r="D755" s="24" t="s">
        <v>89</v>
      </c>
      <c r="F755" s="24" t="s">
        <v>47</v>
      </c>
      <c r="G755" s="24" t="s">
        <v>48</v>
      </c>
      <c r="H755" s="33">
        <v>24</v>
      </c>
      <c r="I755" s="24" t="s">
        <v>49</v>
      </c>
      <c r="K755" s="7">
        <v>-2.5</v>
      </c>
      <c r="L755" s="27">
        <v>5.9</v>
      </c>
      <c r="M755" s="27"/>
      <c r="N755" s="27"/>
      <c r="O755" s="27"/>
      <c r="P755" s="27"/>
      <c r="Q755" s="27"/>
      <c r="R755" s="27">
        <v>1.9</v>
      </c>
      <c r="S755" s="24" t="s">
        <v>53</v>
      </c>
      <c r="T755" s="49" t="str">
        <f t="shared" si="742"/>
        <v>0.00</v>
      </c>
      <c r="U755" s="49">
        <f t="shared" si="792"/>
        <v>-5.9</v>
      </c>
      <c r="V755" s="27">
        <f>'DATA INPUT'!V754+U755</f>
        <v>262.54455459000013</v>
      </c>
      <c r="W755" s="27">
        <f>'DATA INPUT'!W754+L755</f>
        <v>3805.5254454099977</v>
      </c>
      <c r="X755" s="35">
        <f t="shared" si="793"/>
        <v>6.8990355827646885E-2</v>
      </c>
      <c r="Y755" s="34">
        <f t="shared" si="794"/>
        <v>2.6254455459000012</v>
      </c>
      <c r="Z755" s="28">
        <f t="shared" si="795"/>
        <v>26254.455459000012</v>
      </c>
      <c r="AA755" s="24" t="s">
        <v>53</v>
      </c>
    </row>
    <row r="756" spans="1:27" x14ac:dyDescent="0.2">
      <c r="A756" s="57">
        <v>46249</v>
      </c>
      <c r="B756" s="24" t="s">
        <v>46</v>
      </c>
      <c r="D756" s="24" t="s">
        <v>70</v>
      </c>
      <c r="F756" s="24" t="s">
        <v>47</v>
      </c>
      <c r="G756" s="24" t="s">
        <v>48</v>
      </c>
      <c r="H756" s="33">
        <v>24</v>
      </c>
      <c r="I756" s="53" t="s">
        <v>52</v>
      </c>
      <c r="K756" s="7">
        <v>5.5</v>
      </c>
      <c r="L756" s="27">
        <v>7</v>
      </c>
      <c r="M756" s="27"/>
      <c r="N756" s="27"/>
      <c r="O756" s="27"/>
      <c r="P756" s="27"/>
      <c r="Q756" s="27"/>
      <c r="R756" s="27">
        <v>1.9</v>
      </c>
      <c r="S756" s="24" t="s">
        <v>50</v>
      </c>
      <c r="T756" s="49">
        <f t="shared" si="742"/>
        <v>13.3</v>
      </c>
      <c r="U756" s="49">
        <f t="shared" si="792"/>
        <v>6.3000000000000007</v>
      </c>
      <c r="V756" s="27">
        <f>'DATA INPUT'!V755+U756</f>
        <v>268.84455459000014</v>
      </c>
      <c r="W756" s="27">
        <f>'DATA INPUT'!W755+L756</f>
        <v>3812.5254454099977</v>
      </c>
      <c r="X756" s="35">
        <f t="shared" si="793"/>
        <v>7.0516133843426379E-2</v>
      </c>
      <c r="Y756" s="34">
        <f t="shared" si="794"/>
        <v>2.6884455459000014</v>
      </c>
      <c r="Z756" s="28">
        <f t="shared" si="795"/>
        <v>26884.455459000015</v>
      </c>
      <c r="AA756" s="24" t="s">
        <v>50</v>
      </c>
    </row>
    <row r="757" spans="1:27" x14ac:dyDescent="0.2">
      <c r="A757" s="57">
        <v>46250</v>
      </c>
      <c r="B757" s="24" t="s">
        <v>46</v>
      </c>
      <c r="D757" s="24" t="s">
        <v>90</v>
      </c>
      <c r="F757" s="24" t="s">
        <v>47</v>
      </c>
      <c r="G757" s="24" t="s">
        <v>48</v>
      </c>
      <c r="H757" s="33">
        <v>24</v>
      </c>
      <c r="I757" s="53" t="s">
        <v>60</v>
      </c>
      <c r="K757" s="7">
        <v>1.5</v>
      </c>
      <c r="L757" s="27">
        <v>2.7</v>
      </c>
      <c r="M757" s="27"/>
      <c r="N757" s="27"/>
      <c r="O757" s="27"/>
      <c r="P757" s="27"/>
      <c r="Q757" s="27"/>
      <c r="R757" s="27">
        <v>1.85</v>
      </c>
      <c r="S757" s="24" t="s">
        <v>50</v>
      </c>
      <c r="T757" s="49">
        <f t="shared" si="742"/>
        <v>5</v>
      </c>
      <c r="U757" s="49">
        <f t="shared" ref="U757" si="796">-$L757+T757</f>
        <v>2.2999999999999998</v>
      </c>
      <c r="V757" s="27">
        <f>'DATA INPUT'!V756+U757</f>
        <v>271.14455459000015</v>
      </c>
      <c r="W757" s="27">
        <f>'DATA INPUT'!W756+L757</f>
        <v>3815.2254454099975</v>
      </c>
      <c r="X757" s="35">
        <f t="shared" ref="X757" si="797">SUM(V757/W757)</f>
        <v>7.1069077953494833E-2</v>
      </c>
      <c r="Y757" s="34">
        <f t="shared" ref="Y757" si="798">V757/100</f>
        <v>2.7114455459000015</v>
      </c>
      <c r="Z757" s="28">
        <f t="shared" ref="Z757" si="799">V757*100</f>
        <v>27114.455459000015</v>
      </c>
      <c r="AA757" s="24" t="s">
        <v>50</v>
      </c>
    </row>
    <row r="758" spans="1:27" x14ac:dyDescent="0.2">
      <c r="A758" s="57">
        <v>46254</v>
      </c>
      <c r="B758" s="24" t="s">
        <v>46</v>
      </c>
      <c r="D758" s="24" t="s">
        <v>98</v>
      </c>
      <c r="F758" s="24" t="s">
        <v>47</v>
      </c>
      <c r="G758" s="24" t="s">
        <v>48</v>
      </c>
      <c r="H758" s="33">
        <v>25</v>
      </c>
      <c r="I758" s="53" t="s">
        <v>65</v>
      </c>
      <c r="K758" s="7">
        <v>9.5</v>
      </c>
      <c r="L758" s="27">
        <v>10.1</v>
      </c>
      <c r="M758" s="27"/>
      <c r="N758" s="27"/>
      <c r="O758" s="27"/>
      <c r="P758" s="27"/>
      <c r="Q758" s="27"/>
      <c r="R758" s="27">
        <v>1.88</v>
      </c>
      <c r="S758" s="24" t="s">
        <v>50</v>
      </c>
      <c r="T758" s="49">
        <f t="shared" si="742"/>
        <v>18.989999999999998</v>
      </c>
      <c r="U758" s="49">
        <f t="shared" ref="U758" si="800">-$L758+T758</f>
        <v>8.8899999999999988</v>
      </c>
      <c r="V758" s="27">
        <f>'DATA INPUT'!V757+U758</f>
        <v>280.03455459000014</v>
      </c>
      <c r="W758" s="27">
        <f>'DATA INPUT'!W757+L758</f>
        <v>3825.3254454099974</v>
      </c>
      <c r="X758" s="35">
        <f t="shared" ref="X758" si="801">SUM(V758/W758)</f>
        <v>7.320541966593018E-2</v>
      </c>
      <c r="Y758" s="34">
        <f t="shared" ref="Y758" si="802">V758/100</f>
        <v>2.8003455459000013</v>
      </c>
      <c r="Z758" s="28">
        <f t="shared" ref="Z758" si="803">V758*100</f>
        <v>28003.455459000015</v>
      </c>
      <c r="AA758" s="24" t="s">
        <v>50</v>
      </c>
    </row>
    <row r="759" spans="1:27" x14ac:dyDescent="0.2">
      <c r="A759" s="57">
        <v>46256</v>
      </c>
      <c r="B759" s="24" t="s">
        <v>46</v>
      </c>
      <c r="D759" s="24" t="s">
        <v>70</v>
      </c>
      <c r="F759" s="24" t="s">
        <v>47</v>
      </c>
      <c r="G759" s="24" t="s">
        <v>48</v>
      </c>
      <c r="H759" s="33">
        <v>25</v>
      </c>
      <c r="I759" s="24" t="s">
        <v>60</v>
      </c>
      <c r="K759" s="7">
        <v>6.5</v>
      </c>
      <c r="L759" s="27">
        <v>6</v>
      </c>
      <c r="M759" s="27"/>
      <c r="N759" s="27"/>
      <c r="O759" s="27"/>
      <c r="P759" s="27"/>
      <c r="Q759" s="27"/>
      <c r="R759" s="27">
        <v>1.9</v>
      </c>
      <c r="S759" s="24" t="s">
        <v>53</v>
      </c>
      <c r="T759" s="49" t="str">
        <f t="shared" si="742"/>
        <v>0.00</v>
      </c>
      <c r="U759" s="49">
        <f t="shared" ref="U759:U760" si="804">-$L759+T759</f>
        <v>-6</v>
      </c>
      <c r="V759" s="27">
        <f>'DATA INPUT'!V758+U759</f>
        <v>274.03455459000014</v>
      </c>
      <c r="W759" s="27">
        <f>'DATA INPUT'!W758+L759</f>
        <v>3831.3254454099974</v>
      </c>
      <c r="X759" s="35">
        <f t="shared" ref="X759:X760" si="805">SUM(V759/W759)</f>
        <v>7.1524739543673818E-2</v>
      </c>
      <c r="Y759" s="34">
        <f t="shared" ref="Y759:Y760" si="806">V759/100</f>
        <v>2.7403455459000012</v>
      </c>
      <c r="Z759" s="28">
        <f t="shared" ref="Z759:Z760" si="807">V759*100</f>
        <v>27403.455459000015</v>
      </c>
      <c r="AA759" s="24" t="s">
        <v>53</v>
      </c>
    </row>
    <row r="760" spans="1:27" x14ac:dyDescent="0.2">
      <c r="A760" s="57">
        <v>46257</v>
      </c>
      <c r="B760" s="24" t="s">
        <v>46</v>
      </c>
      <c r="D760" s="24" t="s">
        <v>90</v>
      </c>
      <c r="F760" s="24" t="s">
        <v>47</v>
      </c>
      <c r="G760" s="24" t="s">
        <v>48</v>
      </c>
      <c r="H760" s="33">
        <v>25</v>
      </c>
      <c r="I760" s="24" t="s">
        <v>62</v>
      </c>
      <c r="K760" s="7">
        <v>6.5</v>
      </c>
      <c r="L760" s="27">
        <v>4.7</v>
      </c>
      <c r="M760" s="27"/>
      <c r="N760" s="27"/>
      <c r="O760" s="27"/>
      <c r="P760" s="27"/>
      <c r="Q760" s="27"/>
      <c r="R760" s="27">
        <v>1.9</v>
      </c>
      <c r="S760" s="24" t="s">
        <v>53</v>
      </c>
      <c r="T760" s="49" t="str">
        <f t="shared" si="742"/>
        <v>0.00</v>
      </c>
      <c r="U760" s="49">
        <f t="shared" si="804"/>
        <v>-4.7</v>
      </c>
      <c r="V760" s="27">
        <f>'DATA INPUT'!V759+U760</f>
        <v>269.33455459000015</v>
      </c>
      <c r="W760" s="27">
        <f>'DATA INPUT'!W759+L760</f>
        <v>3836.0254454099972</v>
      </c>
      <c r="X760" s="35">
        <f t="shared" si="805"/>
        <v>7.0211879045868397E-2</v>
      </c>
      <c r="Y760" s="34">
        <f t="shared" si="806"/>
        <v>2.6933455459000015</v>
      </c>
      <c r="Z760" s="28">
        <f t="shared" si="807"/>
        <v>26933.455459000015</v>
      </c>
      <c r="AA760" s="24" t="s">
        <v>53</v>
      </c>
    </row>
    <row r="761" spans="1:27" x14ac:dyDescent="0.2">
      <c r="A761" s="57">
        <v>46261</v>
      </c>
      <c r="B761" s="24" t="s">
        <v>46</v>
      </c>
      <c r="D761" s="24" t="s">
        <v>98</v>
      </c>
      <c r="F761" s="24" t="s">
        <v>47</v>
      </c>
      <c r="G761" s="24" t="s">
        <v>48</v>
      </c>
      <c r="H761" s="33">
        <v>26</v>
      </c>
      <c r="I761" s="24" t="s">
        <v>55</v>
      </c>
      <c r="K761" s="7">
        <v>-1.5</v>
      </c>
      <c r="L761" s="27">
        <v>5.7</v>
      </c>
      <c r="M761" s="27"/>
      <c r="N761" s="27"/>
      <c r="O761" s="27"/>
      <c r="P761" s="27"/>
      <c r="Q761" s="27"/>
      <c r="R761" s="27">
        <v>1.95</v>
      </c>
      <c r="S761" s="24" t="s">
        <v>53</v>
      </c>
      <c r="T761" s="49" t="str">
        <f t="shared" si="742"/>
        <v>0.00</v>
      </c>
      <c r="U761" s="49">
        <f t="shared" ref="U761:U764" si="808">-$L761+T761</f>
        <v>-5.7</v>
      </c>
      <c r="V761" s="27">
        <f>'DATA INPUT'!V760+U761</f>
        <v>263.63455459000016</v>
      </c>
      <c r="W761" s="27">
        <f>'DATA INPUT'!W760+L761</f>
        <v>3841.7254454099971</v>
      </c>
      <c r="X761" s="35">
        <f t="shared" ref="X761:X764" si="809">SUM(V761/W761)</f>
        <v>6.8623996778578888E-2</v>
      </c>
      <c r="Y761" s="34">
        <f t="shared" ref="Y761:Y764" si="810">V761/100</f>
        <v>2.6363455459000016</v>
      </c>
      <c r="Z761" s="28">
        <f t="shared" ref="Z761:Z764" si="811">V761*100</f>
        <v>26363.455459000015</v>
      </c>
      <c r="AA761" s="24" t="s">
        <v>53</v>
      </c>
    </row>
    <row r="762" spans="1:27" x14ac:dyDescent="0.2">
      <c r="A762" s="57">
        <v>46262</v>
      </c>
      <c r="B762" s="24" t="s">
        <v>46</v>
      </c>
      <c r="D762" s="24" t="s">
        <v>89</v>
      </c>
      <c r="F762" s="24" t="s">
        <v>47</v>
      </c>
      <c r="G762" s="24" t="s">
        <v>48</v>
      </c>
      <c r="H762" s="33">
        <v>26</v>
      </c>
      <c r="I762" s="24" t="s">
        <v>60</v>
      </c>
      <c r="K762" s="7">
        <v>8.5</v>
      </c>
      <c r="L762" s="27">
        <v>6.8</v>
      </c>
      <c r="M762" s="27"/>
      <c r="N762" s="27"/>
      <c r="O762" s="27"/>
      <c r="P762" s="27"/>
      <c r="Q762" s="27"/>
      <c r="R762" s="27">
        <v>1.91</v>
      </c>
      <c r="S762" s="24" t="s">
        <v>53</v>
      </c>
      <c r="T762" s="49" t="str">
        <f t="shared" si="742"/>
        <v>0.00</v>
      </c>
      <c r="U762" s="49">
        <f t="shared" si="808"/>
        <v>-6.8</v>
      </c>
      <c r="V762" s="27">
        <f>'DATA INPUT'!V761+U762</f>
        <v>256.83455459000015</v>
      </c>
      <c r="W762" s="27">
        <f>'DATA INPUT'!W761+L762</f>
        <v>3848.5254454099972</v>
      </c>
      <c r="X762" s="35">
        <f t="shared" si="809"/>
        <v>6.6735833823397955E-2</v>
      </c>
      <c r="Y762" s="34">
        <f t="shared" si="810"/>
        <v>2.5683455459000015</v>
      </c>
      <c r="Z762" s="28">
        <f t="shared" si="811"/>
        <v>25683.455459000015</v>
      </c>
      <c r="AA762" s="24" t="s">
        <v>53</v>
      </c>
    </row>
    <row r="763" spans="1:27" x14ac:dyDescent="0.2">
      <c r="A763" s="57">
        <v>46262</v>
      </c>
      <c r="B763" s="24" t="s">
        <v>46</v>
      </c>
      <c r="D763" s="24" t="s">
        <v>89</v>
      </c>
      <c r="F763" s="24" t="s">
        <v>47</v>
      </c>
      <c r="G763" s="24" t="s">
        <v>48</v>
      </c>
      <c r="H763" s="33">
        <v>26</v>
      </c>
      <c r="I763" s="24" t="s">
        <v>49</v>
      </c>
      <c r="K763" s="7">
        <v>9.5</v>
      </c>
      <c r="L763" s="27">
        <v>11.1</v>
      </c>
      <c r="M763" s="27"/>
      <c r="N763" s="27"/>
      <c r="O763" s="27"/>
      <c r="P763" s="27"/>
      <c r="Q763" s="27"/>
      <c r="R763" s="27">
        <v>1.95</v>
      </c>
      <c r="S763" s="24" t="s">
        <v>53</v>
      </c>
      <c r="T763" s="49" t="str">
        <f t="shared" si="742"/>
        <v>0.00</v>
      </c>
      <c r="U763" s="49">
        <f t="shared" si="808"/>
        <v>-11.1</v>
      </c>
      <c r="V763" s="27">
        <f>'DATA INPUT'!V762+U763</f>
        <v>245.73455459000016</v>
      </c>
      <c r="W763" s="27">
        <f>'DATA INPUT'!W762+L763</f>
        <v>3859.6254454099972</v>
      </c>
      <c r="X763" s="35">
        <f t="shared" si="809"/>
        <v>6.3667979721254139E-2</v>
      </c>
      <c r="Y763" s="34">
        <f t="shared" si="810"/>
        <v>2.4573455459000018</v>
      </c>
      <c r="Z763" s="28">
        <f t="shared" si="811"/>
        <v>24573.455459000015</v>
      </c>
      <c r="AA763" s="24" t="s">
        <v>53</v>
      </c>
    </row>
    <row r="764" spans="1:27" x14ac:dyDescent="0.2">
      <c r="A764" s="57">
        <v>46263</v>
      </c>
      <c r="B764" s="24" t="s">
        <v>46</v>
      </c>
      <c r="D764" s="24" t="s">
        <v>70</v>
      </c>
      <c r="F764" s="24" t="s">
        <v>47</v>
      </c>
      <c r="G764" s="24" t="s">
        <v>48</v>
      </c>
      <c r="H764" s="33">
        <v>26</v>
      </c>
      <c r="I764" s="24" t="s">
        <v>62</v>
      </c>
      <c r="K764" s="7">
        <v>8.5</v>
      </c>
      <c r="L764" s="27">
        <v>5</v>
      </c>
      <c r="M764" s="27"/>
      <c r="N764" s="27"/>
      <c r="O764" s="27"/>
      <c r="P764" s="27"/>
      <c r="Q764" s="27"/>
      <c r="R764" s="27">
        <v>1.9</v>
      </c>
      <c r="S764" s="24" t="s">
        <v>53</v>
      </c>
      <c r="T764" s="49" t="str">
        <f t="shared" si="742"/>
        <v>0.00</v>
      </c>
      <c r="U764" s="49">
        <f t="shared" si="808"/>
        <v>-5</v>
      </c>
      <c r="V764" s="27">
        <f>'DATA INPUT'!V763+U764</f>
        <v>240.73455459000016</v>
      </c>
      <c r="W764" s="27">
        <f>'DATA INPUT'!W763+L764</f>
        <v>3864.6254454099972</v>
      </c>
      <c r="X764" s="35">
        <f t="shared" si="809"/>
        <v>6.2291820511589241E-2</v>
      </c>
      <c r="Y764" s="34">
        <f t="shared" si="810"/>
        <v>2.4073455459000015</v>
      </c>
      <c r="Z764" s="28">
        <f t="shared" si="811"/>
        <v>24073.455459000015</v>
      </c>
      <c r="AA764" s="24" t="s">
        <v>53</v>
      </c>
    </row>
    <row r="765" spans="1:27" x14ac:dyDescent="0.2">
      <c r="A765" s="57">
        <v>46263</v>
      </c>
      <c r="B765" s="24" t="s">
        <v>46</v>
      </c>
      <c r="D765" s="24" t="s">
        <v>70</v>
      </c>
      <c r="F765" s="24" t="s">
        <v>47</v>
      </c>
      <c r="G765" s="24" t="s">
        <v>48</v>
      </c>
      <c r="H765" s="33">
        <v>26</v>
      </c>
      <c r="I765" s="53" t="s">
        <v>72</v>
      </c>
      <c r="K765" s="7">
        <v>5.5</v>
      </c>
      <c r="L765" s="27">
        <v>3.2</v>
      </c>
      <c r="M765" s="27"/>
      <c r="N765" s="27"/>
      <c r="O765" s="27"/>
      <c r="P765" s="27"/>
      <c r="Q765" s="27"/>
      <c r="R765" s="27">
        <v>1.9</v>
      </c>
      <c r="S765" s="24" t="s">
        <v>50</v>
      </c>
      <c r="T765" s="49">
        <f t="shared" si="742"/>
        <v>6.08</v>
      </c>
      <c r="U765" s="49">
        <f t="shared" ref="U765" si="812">-$L765+T765</f>
        <v>2.88</v>
      </c>
      <c r="V765" s="27">
        <f>'DATA INPUT'!V764+U765</f>
        <v>243.61455459000015</v>
      </c>
      <c r="W765" s="27">
        <f>'DATA INPUT'!W764+L765</f>
        <v>3867.825445409997</v>
      </c>
      <c r="X765" s="35">
        <f t="shared" ref="X765" si="813">SUM(V765/W765)</f>
        <v>6.2984888544828463E-2</v>
      </c>
      <c r="Y765" s="34">
        <f t="shared" ref="Y765" si="814">V765/100</f>
        <v>2.4361455459000014</v>
      </c>
      <c r="Z765" s="28">
        <f t="shared" ref="Z765" si="815">V765*100</f>
        <v>24361.455459000015</v>
      </c>
      <c r="AA765" s="24" t="s">
        <v>50</v>
      </c>
    </row>
    <row r="766" spans="1:27" x14ac:dyDescent="0.2">
      <c r="A766" s="57">
        <v>46264</v>
      </c>
      <c r="B766" s="24" t="s">
        <v>46</v>
      </c>
      <c r="D766" s="24" t="s">
        <v>90</v>
      </c>
      <c r="F766" s="24" t="s">
        <v>47</v>
      </c>
      <c r="G766" s="24" t="s">
        <v>48</v>
      </c>
      <c r="H766" s="33">
        <v>26</v>
      </c>
      <c r="I766" s="53" t="s">
        <v>61</v>
      </c>
      <c r="K766" s="7">
        <v>-7.5</v>
      </c>
      <c r="L766" s="27">
        <v>2.9</v>
      </c>
      <c r="M766" s="27"/>
      <c r="N766" s="27"/>
      <c r="O766" s="27"/>
      <c r="P766" s="27"/>
      <c r="Q766" s="27"/>
      <c r="R766" s="27">
        <v>1.9</v>
      </c>
      <c r="S766" s="24" t="s">
        <v>50</v>
      </c>
      <c r="T766" s="49">
        <f t="shared" si="742"/>
        <v>5.51</v>
      </c>
      <c r="U766" s="49">
        <f t="shared" ref="U766:U767" si="816">-$L766+T766</f>
        <v>2.61</v>
      </c>
      <c r="V766" s="27">
        <f>'DATA INPUT'!V765+U766</f>
        <v>246.22455459000017</v>
      </c>
      <c r="W766" s="27">
        <f>'DATA INPUT'!W765+L766</f>
        <v>3870.7254454099971</v>
      </c>
      <c r="X766" s="35">
        <f t="shared" ref="X766:X767" si="817">SUM(V766/W766)</f>
        <v>6.3611991618258382E-2</v>
      </c>
      <c r="Y766" s="34">
        <f t="shared" ref="Y766:Y767" si="818">V766/100</f>
        <v>2.4622455459000019</v>
      </c>
      <c r="Z766" s="28">
        <f t="shared" ref="Z766:Z767" si="819">V766*100</f>
        <v>24622.455459000015</v>
      </c>
      <c r="AA766" s="24" t="s">
        <v>50</v>
      </c>
    </row>
    <row r="767" spans="1:27" x14ac:dyDescent="0.2">
      <c r="A767" s="57">
        <v>46264</v>
      </c>
      <c r="B767" s="24" t="s">
        <v>46</v>
      </c>
      <c r="D767" s="24" t="s">
        <v>90</v>
      </c>
      <c r="F767" s="24" t="s">
        <v>47</v>
      </c>
      <c r="G767" s="24" t="s">
        <v>48</v>
      </c>
      <c r="H767" s="33">
        <v>26</v>
      </c>
      <c r="I767" s="53" t="s">
        <v>52</v>
      </c>
      <c r="K767" s="7">
        <v>6.5</v>
      </c>
      <c r="L767" s="27">
        <v>6.8</v>
      </c>
      <c r="M767" s="27"/>
      <c r="N767" s="27"/>
      <c r="O767" s="27"/>
      <c r="P767" s="27"/>
      <c r="Q767" s="27"/>
      <c r="R767" s="27">
        <v>1.91</v>
      </c>
      <c r="S767" s="24" t="s">
        <v>50</v>
      </c>
      <c r="T767" s="49">
        <f t="shared" si="742"/>
        <v>12.99</v>
      </c>
      <c r="U767" s="49">
        <f t="shared" si="816"/>
        <v>6.19</v>
      </c>
      <c r="V767" s="27">
        <f>'DATA INPUT'!V766+U767</f>
        <v>252.41455459000017</v>
      </c>
      <c r="W767" s="27">
        <f>'DATA INPUT'!W766+L767</f>
        <v>3877.5254454099972</v>
      </c>
      <c r="X767" s="35">
        <f t="shared" si="817"/>
        <v>6.5096814487392907E-2</v>
      </c>
      <c r="Y767" s="34">
        <f t="shared" si="818"/>
        <v>2.5241455459000015</v>
      </c>
      <c r="Z767" s="28">
        <f t="shared" si="819"/>
        <v>25241.455459000015</v>
      </c>
      <c r="AA767" s="24" t="s">
        <v>50</v>
      </c>
    </row>
    <row r="768" spans="1:27" x14ac:dyDescent="0.2">
      <c r="A768" s="57">
        <v>46269</v>
      </c>
      <c r="B768" s="24" t="s">
        <v>46</v>
      </c>
      <c r="D768" s="24" t="s">
        <v>89</v>
      </c>
      <c r="F768" s="24" t="s">
        <v>47</v>
      </c>
      <c r="G768" s="24" t="s">
        <v>48</v>
      </c>
      <c r="H768" s="33">
        <v>27</v>
      </c>
      <c r="I768" s="24" t="s">
        <v>64</v>
      </c>
      <c r="K768" s="7">
        <v>5.5</v>
      </c>
      <c r="L768" s="27">
        <v>5.4</v>
      </c>
      <c r="M768" s="27"/>
      <c r="N768" s="27"/>
      <c r="O768" s="27"/>
      <c r="P768" s="27"/>
      <c r="Q768" s="27"/>
      <c r="R768" s="27">
        <v>1.88</v>
      </c>
      <c r="S768" s="24" t="s">
        <v>53</v>
      </c>
      <c r="T768" s="49" t="str">
        <f t="shared" si="742"/>
        <v>0.00</v>
      </c>
      <c r="U768" s="49">
        <f t="shared" ref="U768:U769" si="820">-$L768+T768</f>
        <v>-5.4</v>
      </c>
      <c r="V768" s="27">
        <f>'DATA INPUT'!V767+U768</f>
        <v>247.01455459000016</v>
      </c>
      <c r="W768" s="27">
        <f>'DATA INPUT'!W767+L768</f>
        <v>3882.9254454099973</v>
      </c>
      <c r="X768" s="35">
        <f t="shared" ref="X768:X769" si="821">SUM(V768/W768)</f>
        <v>6.3615580073008063E-2</v>
      </c>
      <c r="Y768" s="34">
        <f t="shared" ref="Y768:Y769" si="822">V768/100</f>
        <v>2.4701455459000017</v>
      </c>
      <c r="Z768" s="28">
        <f t="shared" ref="Z768:Z769" si="823">V768*100</f>
        <v>24701.455459000015</v>
      </c>
      <c r="AA768" s="24" t="s">
        <v>53</v>
      </c>
    </row>
    <row r="769" spans="1:27" x14ac:dyDescent="0.2">
      <c r="A769" s="57">
        <v>46270</v>
      </c>
      <c r="B769" s="24" t="s">
        <v>46</v>
      </c>
      <c r="D769" s="24" t="s">
        <v>70</v>
      </c>
      <c r="F769" s="24" t="s">
        <v>47</v>
      </c>
      <c r="G769" s="24" t="s">
        <v>48</v>
      </c>
      <c r="H769" s="33">
        <v>27</v>
      </c>
      <c r="I769" s="24" t="s">
        <v>61</v>
      </c>
      <c r="K769" s="7">
        <v>-4.5</v>
      </c>
      <c r="L769" s="27">
        <v>5.4</v>
      </c>
      <c r="M769" s="27"/>
      <c r="N769" s="27"/>
      <c r="O769" s="27"/>
      <c r="P769" s="27"/>
      <c r="Q769" s="27"/>
      <c r="R769" s="27">
        <v>1.96</v>
      </c>
      <c r="S769" s="24" t="s">
        <v>53</v>
      </c>
      <c r="T769" s="49" t="str">
        <f t="shared" si="742"/>
        <v>0.00</v>
      </c>
      <c r="U769" s="49">
        <f t="shared" si="820"/>
        <v>-5.4</v>
      </c>
      <c r="V769" s="27">
        <f>'DATA INPUT'!V768+U769</f>
        <v>241.61455459000015</v>
      </c>
      <c r="W769" s="27">
        <f>'DATA INPUT'!W768+L769</f>
        <v>3888.3254454099974</v>
      </c>
      <c r="X769" s="35">
        <f t="shared" si="821"/>
        <v>6.2138459854284019E-2</v>
      </c>
      <c r="Y769" s="34">
        <f t="shared" si="822"/>
        <v>2.4161455459000014</v>
      </c>
      <c r="Z769" s="28">
        <f t="shared" si="823"/>
        <v>24161.455459000015</v>
      </c>
      <c r="AA769" s="24" t="s">
        <v>53</v>
      </c>
    </row>
    <row r="770" spans="1:27" x14ac:dyDescent="0.2">
      <c r="A770" s="57">
        <v>46270</v>
      </c>
      <c r="B770" s="24" t="s">
        <v>46</v>
      </c>
      <c r="D770" s="24" t="s">
        <v>70</v>
      </c>
      <c r="F770" s="24" t="s">
        <v>47</v>
      </c>
      <c r="G770" s="24" t="s">
        <v>48</v>
      </c>
      <c r="H770" s="33">
        <v>27</v>
      </c>
      <c r="I770" s="24" t="s">
        <v>76</v>
      </c>
      <c r="K770" s="7">
        <v>1.5</v>
      </c>
      <c r="L770" s="27">
        <v>3.4</v>
      </c>
      <c r="M770" s="27"/>
      <c r="N770" s="27"/>
      <c r="O770" s="27"/>
      <c r="P770" s="27"/>
      <c r="Q770" s="27"/>
      <c r="R770" s="27">
        <v>1.87</v>
      </c>
      <c r="S770" s="24" t="s">
        <v>53</v>
      </c>
      <c r="T770" s="49" t="str">
        <f t="shared" si="742"/>
        <v>0.00</v>
      </c>
      <c r="U770" s="49">
        <f t="shared" ref="U770:U772" si="824">-$L770+T770</f>
        <v>-3.4</v>
      </c>
      <c r="V770" s="27">
        <f>'DATA INPUT'!V769+U770</f>
        <v>238.21455459000015</v>
      </c>
      <c r="W770" s="27">
        <f>'DATA INPUT'!W769+L770</f>
        <v>3891.7254454099975</v>
      </c>
      <c r="X770" s="35">
        <f t="shared" ref="X770:X772" si="825">SUM(V770/W770)</f>
        <v>6.1210524208730244E-2</v>
      </c>
      <c r="Y770" s="34">
        <f t="shared" ref="Y770:Y772" si="826">V770/100</f>
        <v>2.3821455459000016</v>
      </c>
      <c r="Z770" s="28">
        <f t="shared" ref="Z770:Z772" si="827">V770*100</f>
        <v>23821.455459000015</v>
      </c>
      <c r="AA770" s="24" t="s">
        <v>53</v>
      </c>
    </row>
    <row r="771" spans="1:27" x14ac:dyDescent="0.2">
      <c r="A771" s="57">
        <v>46271</v>
      </c>
      <c r="B771" s="24" t="s">
        <v>46</v>
      </c>
      <c r="D771" s="24" t="s">
        <v>90</v>
      </c>
      <c r="F771" s="24" t="s">
        <v>47</v>
      </c>
      <c r="G771" s="24" t="s">
        <v>48</v>
      </c>
      <c r="H771" s="33">
        <v>27</v>
      </c>
      <c r="I771" s="53" t="s">
        <v>60</v>
      </c>
      <c r="K771" s="7">
        <v>3.5</v>
      </c>
      <c r="L771" s="27">
        <v>6.7</v>
      </c>
      <c r="M771" s="27"/>
      <c r="N771" s="27"/>
      <c r="O771" s="27"/>
      <c r="P771" s="27"/>
      <c r="Q771" s="27"/>
      <c r="R771" s="27">
        <v>1.96</v>
      </c>
      <c r="S771" s="24" t="s">
        <v>50</v>
      </c>
      <c r="T771" s="49">
        <f t="shared" si="742"/>
        <v>13.13</v>
      </c>
      <c r="U771" s="49">
        <f t="shared" si="824"/>
        <v>6.4300000000000006</v>
      </c>
      <c r="V771" s="27">
        <f>'DATA INPUT'!V770+U771</f>
        <v>244.64455459000015</v>
      </c>
      <c r="W771" s="27">
        <f>'DATA INPUT'!W770+L771</f>
        <v>3898.4254454099973</v>
      </c>
      <c r="X771" s="35">
        <f t="shared" si="825"/>
        <v>6.2754709052611088E-2</v>
      </c>
      <c r="Y771" s="34">
        <f t="shared" si="826"/>
        <v>2.4464455459000014</v>
      </c>
      <c r="Z771" s="28">
        <f t="shared" si="827"/>
        <v>24464.455459000015</v>
      </c>
      <c r="AA771" s="24" t="s">
        <v>50</v>
      </c>
    </row>
    <row r="772" spans="1:27" x14ac:dyDescent="0.2">
      <c r="A772" s="57">
        <v>46271</v>
      </c>
      <c r="B772" s="24" t="s">
        <v>46</v>
      </c>
      <c r="D772" s="24" t="s">
        <v>90</v>
      </c>
      <c r="F772" s="24" t="s">
        <v>47</v>
      </c>
      <c r="G772" s="24" t="s">
        <v>48</v>
      </c>
      <c r="H772" s="33">
        <v>27</v>
      </c>
      <c r="I772" s="53" t="s">
        <v>57</v>
      </c>
      <c r="K772" s="7">
        <v>-4.5</v>
      </c>
      <c r="L772" s="27">
        <v>2.4</v>
      </c>
      <c r="M772" s="27"/>
      <c r="N772" s="27"/>
      <c r="O772" s="27"/>
      <c r="P772" s="27"/>
      <c r="Q772" s="27"/>
      <c r="R772" s="27">
        <v>1.94</v>
      </c>
      <c r="S772" s="24" t="s">
        <v>50</v>
      </c>
      <c r="T772" s="49">
        <f t="shared" si="742"/>
        <v>4.66</v>
      </c>
      <c r="U772" s="49">
        <f t="shared" si="824"/>
        <v>2.2600000000000002</v>
      </c>
      <c r="V772" s="27">
        <f>'DATA INPUT'!V771+U772</f>
        <v>246.90455459000015</v>
      </c>
      <c r="W772" s="27">
        <f>'DATA INPUT'!W771+L772</f>
        <v>3900.8254454099974</v>
      </c>
      <c r="X772" s="35">
        <f t="shared" si="825"/>
        <v>6.329546349748269E-2</v>
      </c>
      <c r="Y772" s="34">
        <f t="shared" si="826"/>
        <v>2.4690455459000016</v>
      </c>
      <c r="Z772" s="28">
        <f t="shared" si="827"/>
        <v>24690.455459000015</v>
      </c>
      <c r="AA772" s="24" t="s">
        <v>50</v>
      </c>
    </row>
    <row r="773" spans="1:27" x14ac:dyDescent="0.2">
      <c r="A773" s="57">
        <v>46276</v>
      </c>
      <c r="B773" s="24" t="s">
        <v>46</v>
      </c>
      <c r="D773" s="24" t="s">
        <v>89</v>
      </c>
      <c r="F773" s="24" t="s">
        <v>47</v>
      </c>
      <c r="G773" s="24" t="s">
        <v>48</v>
      </c>
      <c r="H773" s="52" t="s">
        <v>103</v>
      </c>
      <c r="I773" s="53" t="s">
        <v>56</v>
      </c>
      <c r="K773" s="7">
        <v>7.5</v>
      </c>
      <c r="L773" s="27">
        <v>6.3</v>
      </c>
      <c r="M773" s="27"/>
      <c r="N773" s="27"/>
      <c r="O773" s="27"/>
      <c r="P773" s="27"/>
      <c r="Q773" s="27"/>
      <c r="R773" s="27">
        <v>1.95</v>
      </c>
      <c r="S773" s="24" t="s">
        <v>50</v>
      </c>
      <c r="T773" s="49">
        <f t="shared" si="742"/>
        <v>12.29</v>
      </c>
      <c r="U773" s="49">
        <f t="shared" ref="U773:U774" si="828">-$L773+T773</f>
        <v>5.9899999999999993</v>
      </c>
      <c r="V773" s="27">
        <f>'DATA INPUT'!V772+U773</f>
        <v>252.89455459000015</v>
      </c>
      <c r="W773" s="27">
        <f>'DATA INPUT'!W772+L773</f>
        <v>3907.1254454099976</v>
      </c>
      <c r="X773" s="35">
        <f t="shared" ref="X773:X774" si="829">SUM(V773/W773)</f>
        <v>6.4726499858635184E-2</v>
      </c>
      <c r="Y773" s="34">
        <f t="shared" ref="Y773:Y774" si="830">V773/100</f>
        <v>2.5289455459000014</v>
      </c>
      <c r="Z773" s="28">
        <f t="shared" ref="Z773:Z774" si="831">V773*100</f>
        <v>25289.455459000015</v>
      </c>
      <c r="AA773" s="24" t="s">
        <v>50</v>
      </c>
    </row>
    <row r="774" spans="1:27" x14ac:dyDescent="0.2">
      <c r="A774" s="57">
        <v>46277</v>
      </c>
      <c r="B774" s="24" t="s">
        <v>46</v>
      </c>
      <c r="D774" s="24" t="s">
        <v>70</v>
      </c>
      <c r="F774" s="24" t="s">
        <v>47</v>
      </c>
      <c r="G774" s="24" t="s">
        <v>48</v>
      </c>
      <c r="H774" s="52" t="s">
        <v>103</v>
      </c>
      <c r="I774" s="24" t="s">
        <v>61</v>
      </c>
      <c r="K774" s="7">
        <v>-4.5</v>
      </c>
      <c r="L774" s="27">
        <v>4.3</v>
      </c>
      <c r="M774" s="27"/>
      <c r="N774" s="27"/>
      <c r="O774" s="27"/>
      <c r="P774" s="27"/>
      <c r="Q774" s="27"/>
      <c r="R774" s="27">
        <v>1.95</v>
      </c>
      <c r="S774" s="24" t="s">
        <v>53</v>
      </c>
      <c r="T774" s="49" t="str">
        <f t="shared" si="742"/>
        <v>0.00</v>
      </c>
      <c r="U774" s="49">
        <f t="shared" si="828"/>
        <v>-4.3</v>
      </c>
      <c r="V774" s="27">
        <f>'DATA INPUT'!V773+U774</f>
        <v>248.59455459000014</v>
      </c>
      <c r="W774" s="27">
        <f>'DATA INPUT'!W773+L774</f>
        <v>3911.4254454099978</v>
      </c>
      <c r="X774" s="35">
        <f t="shared" si="829"/>
        <v>6.3555999739614705E-2</v>
      </c>
      <c r="Y774" s="34">
        <f t="shared" si="830"/>
        <v>2.4859455459000013</v>
      </c>
      <c r="Z774" s="28">
        <f t="shared" si="831"/>
        <v>24859.455459000015</v>
      </c>
      <c r="AA774" s="24" t="s">
        <v>53</v>
      </c>
    </row>
    <row r="775" spans="1:27" x14ac:dyDescent="0.2">
      <c r="A775" s="57">
        <v>46278</v>
      </c>
      <c r="B775" s="24" t="s">
        <v>46</v>
      </c>
      <c r="D775" s="24" t="s">
        <v>90</v>
      </c>
      <c r="F775" s="24" t="s">
        <v>47</v>
      </c>
      <c r="G775" s="24" t="s">
        <v>48</v>
      </c>
      <c r="H775" s="52" t="s">
        <v>104</v>
      </c>
      <c r="I775" s="53" t="s">
        <v>64</v>
      </c>
      <c r="K775" s="7">
        <v>9.5</v>
      </c>
      <c r="L775" s="27">
        <v>11.1</v>
      </c>
      <c r="M775" s="27"/>
      <c r="N775" s="27"/>
      <c r="O775" s="27"/>
      <c r="P775" s="27"/>
      <c r="Q775" s="27"/>
      <c r="R775" s="27">
        <v>2</v>
      </c>
      <c r="S775" s="24" t="s">
        <v>50</v>
      </c>
      <c r="T775" s="49">
        <f t="shared" si="742"/>
        <v>22.2</v>
      </c>
      <c r="U775" s="49">
        <f t="shared" ref="U775" si="832">-$L775+T775</f>
        <v>11.1</v>
      </c>
      <c r="V775" s="27">
        <f>'DATA INPUT'!V774+U775</f>
        <v>259.69455459000017</v>
      </c>
      <c r="W775" s="27">
        <f>'DATA INPUT'!W774+L775</f>
        <v>3922.5254454099977</v>
      </c>
      <c r="X775" s="35">
        <f t="shared" ref="X775" si="833">SUM(V775/W775)</f>
        <v>6.6205957922818748E-2</v>
      </c>
      <c r="Y775" s="34">
        <f t="shared" ref="Y775" si="834">V775/100</f>
        <v>2.5969455459000015</v>
      </c>
      <c r="Z775" s="28">
        <f t="shared" ref="Z775" si="835">V775*100</f>
        <v>25969.455459000015</v>
      </c>
      <c r="AA775" s="24" t="s">
        <v>50</v>
      </c>
    </row>
    <row r="776" spans="1:27" x14ac:dyDescent="0.2">
      <c r="A776" s="57">
        <v>46284</v>
      </c>
      <c r="B776" s="24" t="s">
        <v>46</v>
      </c>
      <c r="D776" s="24" t="s">
        <v>70</v>
      </c>
      <c r="F776" s="24" t="s">
        <v>47</v>
      </c>
      <c r="G776" s="24" t="s">
        <v>48</v>
      </c>
      <c r="H776" s="52" t="s">
        <v>105</v>
      </c>
      <c r="I776" s="24" t="s">
        <v>63</v>
      </c>
      <c r="K776" s="7">
        <v>7.5</v>
      </c>
      <c r="L776" s="27">
        <v>4.9000000000000004</v>
      </c>
      <c r="M776" s="27"/>
      <c r="N776" s="27"/>
      <c r="O776" s="27"/>
      <c r="P776" s="27"/>
      <c r="Q776" s="27"/>
      <c r="R776" s="27">
        <v>1.9</v>
      </c>
      <c r="S776" s="24" t="s">
        <v>53</v>
      </c>
      <c r="T776" s="49" t="str">
        <f t="shared" si="742"/>
        <v>0.00</v>
      </c>
      <c r="U776" s="49">
        <f t="shared" ref="U776:U777" si="836">-$L776+T776</f>
        <v>-4.9000000000000004</v>
      </c>
      <c r="V776" s="27">
        <f>'DATA INPUT'!V775+U776</f>
        <v>254.79455459000016</v>
      </c>
      <c r="W776" s="27">
        <f>'DATA INPUT'!W775+L776</f>
        <v>3927.4254454099978</v>
      </c>
      <c r="X776" s="35">
        <f t="shared" ref="X776:X777" si="837">SUM(V776/W776)</f>
        <v>6.487572027313207E-2</v>
      </c>
      <c r="Y776" s="34">
        <f t="shared" ref="Y776:Y777" si="838">V776/100</f>
        <v>2.5479455459000016</v>
      </c>
      <c r="Z776" s="28">
        <f t="shared" ref="Z776:Z777" si="839">V776*100</f>
        <v>25479.455459000015</v>
      </c>
      <c r="AA776" s="24" t="s">
        <v>53</v>
      </c>
    </row>
    <row r="777" spans="1:27" x14ac:dyDescent="0.2">
      <c r="A777" s="57">
        <v>46285</v>
      </c>
      <c r="B777" s="24" t="s">
        <v>46</v>
      </c>
      <c r="D777" s="24" t="s">
        <v>90</v>
      </c>
      <c r="F777" s="24" t="s">
        <v>47</v>
      </c>
      <c r="G777" s="24" t="s">
        <v>48</v>
      </c>
      <c r="H777" s="52" t="s">
        <v>105</v>
      </c>
      <c r="I777" s="53" t="s">
        <v>56</v>
      </c>
      <c r="K777" s="7">
        <v>6.5</v>
      </c>
      <c r="L777" s="27">
        <v>2.2000000000000002</v>
      </c>
      <c r="M777" s="27"/>
      <c r="N777" s="27"/>
      <c r="O777" s="27"/>
      <c r="P777" s="27"/>
      <c r="Q777" s="27"/>
      <c r="R777" s="27">
        <v>1.85</v>
      </c>
      <c r="S777" s="24" t="s">
        <v>50</v>
      </c>
      <c r="T777" s="49">
        <f t="shared" si="742"/>
        <v>4.07</v>
      </c>
      <c r="U777" s="49">
        <f t="shared" si="836"/>
        <v>1.87</v>
      </c>
      <c r="V777" s="27">
        <f>'DATA INPUT'!V776+U777</f>
        <v>256.66455459000014</v>
      </c>
      <c r="W777" s="27">
        <f>'DATA INPUT'!W776+L777</f>
        <v>3929.6254454099976</v>
      </c>
      <c r="X777" s="35">
        <f t="shared" si="837"/>
        <v>6.5315271940178776E-2</v>
      </c>
      <c r="Y777" s="34">
        <f t="shared" si="838"/>
        <v>2.5666455459000015</v>
      </c>
      <c r="Z777" s="28">
        <f t="shared" si="839"/>
        <v>25666.455459000015</v>
      </c>
      <c r="AA777" s="24" t="s">
        <v>50</v>
      </c>
    </row>
    <row r="778" spans="1:27" x14ac:dyDescent="0.2">
      <c r="A778" s="57">
        <v>46290</v>
      </c>
      <c r="B778" s="24" t="s">
        <v>46</v>
      </c>
      <c r="D778" s="24" t="s">
        <v>89</v>
      </c>
      <c r="F778" s="24" t="s">
        <v>47</v>
      </c>
      <c r="G778" s="24" t="s">
        <v>48</v>
      </c>
      <c r="H778" s="52" t="s">
        <v>106</v>
      </c>
      <c r="I778" s="53" t="s">
        <v>64</v>
      </c>
      <c r="K778" s="7">
        <v>3.5</v>
      </c>
      <c r="L778" s="27">
        <v>3.7</v>
      </c>
      <c r="M778" s="27"/>
      <c r="N778" s="27"/>
      <c r="O778" s="27"/>
      <c r="P778" s="27"/>
      <c r="Q778" s="27"/>
      <c r="R778" s="27">
        <v>1.93</v>
      </c>
      <c r="S778" s="24" t="s">
        <v>50</v>
      </c>
      <c r="T778" s="49">
        <f t="shared" si="742"/>
        <v>7.14</v>
      </c>
      <c r="U778" s="49">
        <f t="shared" ref="U778" si="840">-$L778+T778</f>
        <v>3.4399999999999995</v>
      </c>
      <c r="V778" s="27">
        <f>'DATA INPUT'!V777+U778</f>
        <v>260.10455459000013</v>
      </c>
      <c r="W778" s="27">
        <f>'DATA INPUT'!W777+L778</f>
        <v>3933.3254454099974</v>
      </c>
      <c r="X778" s="35">
        <f t="shared" ref="X778" si="841">SUM(V778/W778)</f>
        <v>6.6128409204870064E-2</v>
      </c>
      <c r="Y778" s="34">
        <f t="shared" ref="Y778" si="842">V778/100</f>
        <v>2.6010455459000013</v>
      </c>
      <c r="Z778" s="28">
        <f t="shared" ref="Z778" si="843">V778*100</f>
        <v>26010.455459000012</v>
      </c>
      <c r="AA778" s="24" t="s">
        <v>50</v>
      </c>
    </row>
    <row r="779" spans="1:27" x14ac:dyDescent="0.2">
      <c r="A779" s="57">
        <v>46299</v>
      </c>
      <c r="B779" s="24" t="s">
        <v>46</v>
      </c>
      <c r="D779" s="24" t="s">
        <v>90</v>
      </c>
      <c r="F779" s="24" t="s">
        <v>47</v>
      </c>
      <c r="G779" s="24" t="s">
        <v>48</v>
      </c>
      <c r="H779" s="64" t="s">
        <v>71</v>
      </c>
      <c r="I779" s="66" t="s">
        <v>56</v>
      </c>
      <c r="K779" s="7">
        <v>7.5</v>
      </c>
      <c r="L779" s="27">
        <v>4.8</v>
      </c>
      <c r="M779" s="27"/>
      <c r="N779" s="27"/>
      <c r="O779" s="27"/>
      <c r="P779" s="27"/>
      <c r="Q779" s="27"/>
      <c r="R779" s="27">
        <v>1.9</v>
      </c>
      <c r="S779" s="65" t="s">
        <v>50</v>
      </c>
      <c r="T779" s="49">
        <f t="shared" si="742"/>
        <v>9.1199999999999992</v>
      </c>
      <c r="U779" s="49">
        <f t="shared" ref="U779" si="844">-$L779+T779</f>
        <v>4.3199999999999994</v>
      </c>
      <c r="V779" s="27">
        <f>'DATA INPUT'!V778+U779</f>
        <v>264.42455459000013</v>
      </c>
      <c r="W779" s="27">
        <f>'DATA INPUT'!W778+L779</f>
        <v>3938.1254454099976</v>
      </c>
      <c r="X779" s="35">
        <f t="shared" ref="X779" si="845">SUM(V779/W779)</f>
        <v>6.7144776939037032E-2</v>
      </c>
      <c r="Y779" s="34">
        <f t="shared" ref="Y779" si="846">V779/100</f>
        <v>2.6442455459000014</v>
      </c>
      <c r="Z779" s="28">
        <f t="shared" ref="Z779" si="847">V779*100</f>
        <v>26442.455459000012</v>
      </c>
      <c r="AA779" s="24" t="s">
        <v>50</v>
      </c>
    </row>
    <row r="780" spans="1:27" x14ac:dyDescent="0.2">
      <c r="L780" s="27"/>
      <c r="M780" s="27"/>
      <c r="N780" s="27"/>
      <c r="O780" s="27"/>
      <c r="P780" s="27"/>
      <c r="Q780" s="27"/>
      <c r="R780" s="27"/>
    </row>
    <row r="781" spans="1:27" x14ac:dyDescent="0.2">
      <c r="L781" s="27"/>
      <c r="M781" s="27"/>
      <c r="N781" s="27"/>
      <c r="O781" s="27"/>
      <c r="P781" s="27"/>
      <c r="Q781" s="27"/>
      <c r="R781" s="27"/>
    </row>
    <row r="782" spans="1:27" x14ac:dyDescent="0.2">
      <c r="L782" s="27"/>
      <c r="M782" s="27"/>
      <c r="N782" s="27"/>
      <c r="O782" s="27"/>
      <c r="P782" s="27"/>
      <c r="Q782" s="27"/>
      <c r="R782" s="27"/>
    </row>
    <row r="783" spans="1:27" x14ac:dyDescent="0.2">
      <c r="L783" s="27"/>
      <c r="M783" s="27"/>
      <c r="N783" s="27"/>
      <c r="O783" s="27"/>
      <c r="P783" s="27"/>
      <c r="Q783" s="27"/>
      <c r="R783" s="27"/>
    </row>
    <row r="784" spans="1:27" x14ac:dyDescent="0.2">
      <c r="L784" s="27"/>
      <c r="M784" s="27"/>
      <c r="N784" s="27"/>
      <c r="O784" s="27"/>
      <c r="P784" s="27"/>
      <c r="Q784" s="27"/>
      <c r="R784" s="27"/>
    </row>
    <row r="785" spans="12:18" x14ac:dyDescent="0.2">
      <c r="L785" s="27"/>
      <c r="M785" s="27"/>
      <c r="N785" s="27"/>
      <c r="O785" s="27"/>
      <c r="P785" s="27"/>
      <c r="Q785" s="27"/>
      <c r="R785" s="27"/>
    </row>
    <row r="786" spans="12:18" x14ac:dyDescent="0.2">
      <c r="L786" s="27"/>
      <c r="M786" s="27"/>
      <c r="N786" s="27"/>
      <c r="O786" s="27"/>
      <c r="P786" s="27"/>
      <c r="Q786" s="27"/>
      <c r="R786" s="27"/>
    </row>
    <row r="787" spans="12:18" x14ac:dyDescent="0.2">
      <c r="L787" s="27"/>
      <c r="M787" s="27"/>
      <c r="N787" s="27"/>
      <c r="O787" s="27"/>
      <c r="P787" s="27"/>
      <c r="Q787" s="27"/>
      <c r="R787" s="27"/>
    </row>
    <row r="788" spans="12:18" x14ac:dyDescent="0.2">
      <c r="L788" s="27"/>
      <c r="M788" s="27"/>
      <c r="N788" s="27"/>
      <c r="O788" s="27"/>
      <c r="P788" s="27"/>
      <c r="Q788" s="27"/>
      <c r="R788" s="27"/>
    </row>
    <row r="789" spans="12:18" x14ac:dyDescent="0.2">
      <c r="L789" s="27"/>
      <c r="M789" s="27"/>
      <c r="N789" s="27"/>
      <c r="O789" s="27"/>
      <c r="P789" s="27"/>
      <c r="Q789" s="27"/>
      <c r="R789" s="27"/>
    </row>
    <row r="790" spans="12:18" x14ac:dyDescent="0.2">
      <c r="L790" s="27"/>
      <c r="M790" s="27"/>
      <c r="N790" s="27"/>
      <c r="O790" s="27"/>
      <c r="P790" s="27"/>
      <c r="Q790" s="27"/>
      <c r="R790" s="27"/>
    </row>
    <row r="791" spans="12:18" x14ac:dyDescent="0.2">
      <c r="L791" s="27"/>
      <c r="M791" s="27"/>
      <c r="N791" s="27"/>
      <c r="O791" s="27"/>
      <c r="P791" s="27"/>
      <c r="Q791" s="27"/>
      <c r="R791" s="27"/>
    </row>
    <row r="792" spans="12:18" x14ac:dyDescent="0.2">
      <c r="L792" s="27"/>
      <c r="M792" s="27"/>
      <c r="N792" s="27"/>
      <c r="O792" s="27"/>
      <c r="P792" s="27"/>
      <c r="Q792" s="27"/>
      <c r="R792" s="27"/>
    </row>
    <row r="793" spans="12:18" x14ac:dyDescent="0.2">
      <c r="L793" s="27"/>
      <c r="M793" s="27"/>
      <c r="N793" s="27"/>
      <c r="O793" s="27"/>
      <c r="P793" s="27"/>
      <c r="Q793" s="27"/>
      <c r="R793" s="27"/>
    </row>
    <row r="794" spans="12:18" x14ac:dyDescent="0.2">
      <c r="L794" s="27"/>
      <c r="M794" s="27"/>
      <c r="N794" s="27"/>
      <c r="O794" s="27"/>
      <c r="P794" s="27"/>
      <c r="Q794" s="27"/>
      <c r="R794" s="27"/>
    </row>
    <row r="795" spans="12:18" x14ac:dyDescent="0.2">
      <c r="L795" s="27"/>
      <c r="M795" s="27"/>
      <c r="N795" s="27"/>
      <c r="O795" s="27"/>
      <c r="P795" s="27"/>
      <c r="Q795" s="27"/>
      <c r="R795" s="27"/>
    </row>
    <row r="796" spans="12:18" x14ac:dyDescent="0.2">
      <c r="L796" s="27"/>
      <c r="M796" s="27"/>
      <c r="N796" s="27"/>
      <c r="O796" s="27"/>
      <c r="P796" s="27"/>
      <c r="Q796" s="27"/>
      <c r="R796" s="27"/>
    </row>
    <row r="797" spans="12:18" x14ac:dyDescent="0.2">
      <c r="L797" s="27"/>
      <c r="M797" s="27"/>
      <c r="N797" s="27"/>
      <c r="O797" s="27"/>
      <c r="P797" s="27"/>
      <c r="Q797" s="27"/>
      <c r="R797" s="27"/>
    </row>
    <row r="798" spans="12:18" x14ac:dyDescent="0.2">
      <c r="L798" s="27"/>
      <c r="M798" s="27"/>
      <c r="N798" s="27"/>
      <c r="O798" s="27"/>
      <c r="P798" s="27"/>
      <c r="Q798" s="27"/>
      <c r="R798" s="27"/>
    </row>
    <row r="799" spans="12:18" x14ac:dyDescent="0.2">
      <c r="L799" s="27"/>
      <c r="M799" s="27"/>
      <c r="N799" s="27"/>
      <c r="O799" s="27"/>
      <c r="P799" s="27"/>
      <c r="Q799" s="27"/>
      <c r="R799" s="27"/>
    </row>
    <row r="800" spans="12:18" x14ac:dyDescent="0.2">
      <c r="L800" s="27"/>
      <c r="M800" s="27"/>
      <c r="N800" s="27"/>
      <c r="O800" s="27"/>
      <c r="P800" s="27"/>
      <c r="Q800" s="27"/>
      <c r="R800" s="27"/>
    </row>
    <row r="801" spans="12:18" x14ac:dyDescent="0.2">
      <c r="L801" s="27"/>
      <c r="M801" s="27"/>
      <c r="N801" s="27"/>
      <c r="O801" s="27"/>
      <c r="P801" s="27"/>
      <c r="Q801" s="27"/>
      <c r="R801" s="27"/>
    </row>
    <row r="802" spans="12:18" x14ac:dyDescent="0.2">
      <c r="L802" s="27"/>
      <c r="M802" s="27"/>
      <c r="N802" s="27"/>
      <c r="O802" s="27"/>
      <c r="P802" s="27"/>
      <c r="Q802" s="27"/>
      <c r="R802" s="27"/>
    </row>
    <row r="803" spans="12:18" x14ac:dyDescent="0.2">
      <c r="L803" s="27"/>
      <c r="M803" s="27"/>
      <c r="N803" s="27"/>
      <c r="O803" s="27"/>
      <c r="P803" s="27"/>
      <c r="Q803" s="27"/>
      <c r="R803" s="27"/>
    </row>
    <row r="804" spans="12:18" x14ac:dyDescent="0.2">
      <c r="L804" s="27"/>
      <c r="M804" s="27"/>
      <c r="N804" s="27"/>
      <c r="O804" s="27"/>
      <c r="P804" s="27"/>
      <c r="Q804" s="27"/>
      <c r="R804" s="27"/>
    </row>
    <row r="805" spans="12:18" x14ac:dyDescent="0.2">
      <c r="L805" s="27"/>
      <c r="M805" s="27"/>
      <c r="N805" s="27"/>
      <c r="O805" s="27"/>
      <c r="P805" s="27"/>
      <c r="Q805" s="27"/>
      <c r="R805" s="27"/>
    </row>
    <row r="806" spans="12:18" x14ac:dyDescent="0.2">
      <c r="L806" s="27"/>
      <c r="M806" s="27"/>
      <c r="N806" s="27"/>
      <c r="O806" s="27"/>
      <c r="P806" s="27"/>
      <c r="Q806" s="27"/>
      <c r="R806" s="27"/>
    </row>
    <row r="807" spans="12:18" x14ac:dyDescent="0.2">
      <c r="L807" s="27"/>
      <c r="M807" s="27"/>
      <c r="N807" s="27"/>
      <c r="O807" s="27"/>
      <c r="P807" s="27"/>
      <c r="Q807" s="27"/>
      <c r="R807" s="27"/>
    </row>
    <row r="808" spans="12:18" x14ac:dyDescent="0.2">
      <c r="L808" s="27"/>
      <c r="M808" s="27"/>
      <c r="N808" s="27"/>
      <c r="O808" s="27"/>
      <c r="P808" s="27"/>
      <c r="Q808" s="27"/>
      <c r="R808" s="27"/>
    </row>
    <row r="809" spans="12:18" x14ac:dyDescent="0.2">
      <c r="L809" s="27"/>
      <c r="M809" s="27"/>
      <c r="N809" s="27"/>
      <c r="O809" s="27"/>
      <c r="P809" s="27"/>
      <c r="Q809" s="27"/>
      <c r="R809" s="27"/>
    </row>
    <row r="810" spans="12:18" x14ac:dyDescent="0.2">
      <c r="L810" s="27"/>
      <c r="M810" s="27"/>
      <c r="N810" s="27"/>
      <c r="O810" s="27"/>
      <c r="P810" s="27"/>
      <c r="Q810" s="27"/>
      <c r="R810" s="27"/>
    </row>
    <row r="811" spans="12:18" x14ac:dyDescent="0.2">
      <c r="L811" s="27"/>
      <c r="M811" s="27"/>
      <c r="N811" s="27"/>
      <c r="O811" s="27"/>
      <c r="P811" s="27"/>
      <c r="Q811" s="27"/>
      <c r="R811" s="27"/>
    </row>
    <row r="812" spans="12:18" x14ac:dyDescent="0.2">
      <c r="L812" s="27"/>
      <c r="M812" s="27"/>
      <c r="N812" s="27"/>
      <c r="O812" s="27"/>
      <c r="P812" s="27"/>
      <c r="Q812" s="27"/>
      <c r="R812" s="27"/>
    </row>
    <row r="813" spans="12:18" x14ac:dyDescent="0.2">
      <c r="L813" s="27"/>
      <c r="M813" s="27"/>
      <c r="N813" s="27"/>
      <c r="O813" s="27"/>
      <c r="P813" s="27"/>
      <c r="Q813" s="27"/>
      <c r="R813" s="27"/>
    </row>
    <row r="814" spans="12:18" x14ac:dyDescent="0.2">
      <c r="L814" s="27"/>
      <c r="M814" s="27"/>
      <c r="N814" s="27"/>
      <c r="O814" s="27"/>
      <c r="P814" s="27"/>
      <c r="Q814" s="27"/>
      <c r="R814" s="27"/>
    </row>
    <row r="815" spans="12:18" x14ac:dyDescent="0.2">
      <c r="L815" s="27"/>
      <c r="M815" s="27"/>
      <c r="N815" s="27"/>
      <c r="O815" s="27"/>
      <c r="P815" s="27"/>
      <c r="Q815" s="27"/>
      <c r="R815" s="27"/>
    </row>
    <row r="816" spans="12:18" x14ac:dyDescent="0.2">
      <c r="L816" s="27"/>
      <c r="M816" s="27"/>
      <c r="N816" s="27"/>
      <c r="O816" s="27"/>
      <c r="P816" s="27"/>
      <c r="Q816" s="27"/>
      <c r="R816" s="27"/>
    </row>
    <row r="817" spans="12:18" x14ac:dyDescent="0.2">
      <c r="L817" s="27"/>
      <c r="M817" s="27"/>
      <c r="N817" s="27"/>
      <c r="O817" s="27"/>
      <c r="P817" s="27"/>
      <c r="Q817" s="27"/>
      <c r="R817" s="27"/>
    </row>
    <row r="818" spans="12:18" x14ac:dyDescent="0.2">
      <c r="L818" s="27"/>
      <c r="M818" s="27"/>
      <c r="N818" s="27"/>
      <c r="O818" s="27"/>
      <c r="P818" s="27"/>
      <c r="Q818" s="27"/>
      <c r="R818" s="27"/>
    </row>
    <row r="819" spans="12:18" x14ac:dyDescent="0.2">
      <c r="L819" s="27"/>
      <c r="M819" s="27"/>
      <c r="N819" s="27"/>
      <c r="O819" s="27"/>
      <c r="P819" s="27"/>
      <c r="Q819" s="27"/>
      <c r="R819" s="27"/>
    </row>
    <row r="820" spans="12:18" x14ac:dyDescent="0.2">
      <c r="L820" s="27"/>
      <c r="M820" s="27"/>
      <c r="N820" s="27"/>
      <c r="O820" s="27"/>
      <c r="P820" s="27"/>
      <c r="Q820" s="27"/>
      <c r="R820" s="27"/>
    </row>
    <row r="821" spans="12:18" x14ac:dyDescent="0.2">
      <c r="L821" s="27"/>
      <c r="M821" s="27"/>
      <c r="N821" s="27"/>
      <c r="O821" s="27"/>
      <c r="P821" s="27"/>
      <c r="Q821" s="27"/>
      <c r="R821" s="27"/>
    </row>
    <row r="822" spans="12:18" x14ac:dyDescent="0.2">
      <c r="L822" s="27"/>
      <c r="M822" s="27"/>
      <c r="N822" s="27"/>
      <c r="O822" s="27"/>
      <c r="P822" s="27"/>
      <c r="Q822" s="27"/>
      <c r="R822" s="27"/>
    </row>
    <row r="823" spans="12:18" x14ac:dyDescent="0.2">
      <c r="L823" s="27"/>
      <c r="M823" s="27"/>
      <c r="N823" s="27"/>
      <c r="O823" s="27"/>
      <c r="P823" s="27"/>
      <c r="Q823" s="27"/>
      <c r="R823" s="27"/>
    </row>
    <row r="824" spans="12:18" x14ac:dyDescent="0.2">
      <c r="L824" s="27"/>
      <c r="M824" s="27"/>
      <c r="N824" s="27"/>
      <c r="O824" s="27"/>
      <c r="P824" s="27"/>
      <c r="Q824" s="27"/>
      <c r="R824" s="27"/>
    </row>
    <row r="825" spans="12:18" x14ac:dyDescent="0.2">
      <c r="L825" s="27"/>
      <c r="M825" s="27"/>
      <c r="N825" s="27"/>
      <c r="O825" s="27"/>
      <c r="P825" s="27"/>
      <c r="Q825" s="27"/>
      <c r="R825" s="27"/>
    </row>
    <row r="826" spans="12:18" x14ac:dyDescent="0.2">
      <c r="L826" s="27"/>
      <c r="M826" s="27"/>
      <c r="N826" s="27"/>
      <c r="O826" s="27"/>
      <c r="P826" s="27"/>
      <c r="Q826" s="27"/>
      <c r="R826" s="27"/>
    </row>
    <row r="827" spans="12:18" x14ac:dyDescent="0.2">
      <c r="L827" s="27"/>
      <c r="M827" s="27"/>
      <c r="N827" s="27"/>
      <c r="O827" s="27"/>
      <c r="P827" s="27"/>
      <c r="Q827" s="27"/>
      <c r="R827" s="27"/>
    </row>
    <row r="828" spans="12:18" x14ac:dyDescent="0.2">
      <c r="L828" s="27"/>
      <c r="M828" s="27"/>
      <c r="N828" s="27"/>
      <c r="O828" s="27"/>
      <c r="P828" s="27"/>
      <c r="Q828" s="27"/>
      <c r="R828" s="27"/>
    </row>
    <row r="829" spans="12:18" x14ac:dyDescent="0.2">
      <c r="L829" s="27"/>
      <c r="M829" s="27"/>
      <c r="N829" s="27"/>
      <c r="O829" s="27"/>
      <c r="P829" s="27"/>
      <c r="Q829" s="27"/>
      <c r="R829" s="27"/>
    </row>
    <row r="830" spans="12:18" x14ac:dyDescent="0.2">
      <c r="L830" s="27"/>
      <c r="M830" s="27"/>
      <c r="N830" s="27"/>
      <c r="O830" s="27"/>
      <c r="P830" s="27"/>
      <c r="Q830" s="27"/>
      <c r="R830" s="27"/>
    </row>
    <row r="831" spans="12:18" x14ac:dyDescent="0.2">
      <c r="L831" s="27"/>
      <c r="M831" s="27"/>
      <c r="N831" s="27"/>
      <c r="O831" s="27"/>
      <c r="P831" s="27"/>
      <c r="Q831" s="27"/>
      <c r="R831" s="27"/>
    </row>
    <row r="832" spans="12:18" x14ac:dyDescent="0.2">
      <c r="L832" s="27"/>
      <c r="M832" s="27"/>
      <c r="N832" s="27"/>
      <c r="O832" s="27"/>
      <c r="P832" s="27"/>
      <c r="Q832" s="27"/>
      <c r="R832" s="27"/>
    </row>
    <row r="833" spans="12:18" x14ac:dyDescent="0.2">
      <c r="L833" s="27"/>
      <c r="M833" s="27"/>
      <c r="N833" s="27"/>
      <c r="O833" s="27"/>
      <c r="P833" s="27"/>
      <c r="Q833" s="27"/>
      <c r="R833" s="27"/>
    </row>
    <row r="834" spans="12:18" x14ac:dyDescent="0.2">
      <c r="L834" s="27"/>
      <c r="M834" s="27"/>
      <c r="N834" s="27"/>
      <c r="O834" s="27"/>
      <c r="P834" s="27"/>
      <c r="Q834" s="27"/>
      <c r="R834" s="27"/>
    </row>
    <row r="835" spans="12:18" x14ac:dyDescent="0.2">
      <c r="L835" s="27"/>
      <c r="M835" s="27"/>
      <c r="N835" s="27"/>
      <c r="O835" s="27"/>
      <c r="P835" s="27"/>
      <c r="Q835" s="27"/>
      <c r="R835" s="27"/>
    </row>
    <row r="836" spans="12:18" x14ac:dyDescent="0.2">
      <c r="L836" s="27"/>
      <c r="M836" s="27"/>
      <c r="N836" s="27"/>
      <c r="O836" s="27"/>
      <c r="P836" s="27"/>
      <c r="Q836" s="27"/>
      <c r="R836" s="27"/>
    </row>
    <row r="837" spans="12:18" x14ac:dyDescent="0.2">
      <c r="L837" s="27"/>
      <c r="M837" s="27"/>
      <c r="N837" s="27"/>
      <c r="O837" s="27"/>
      <c r="P837" s="27"/>
      <c r="Q837" s="27"/>
      <c r="R837" s="27"/>
    </row>
    <row r="838" spans="12:18" x14ac:dyDescent="0.2">
      <c r="L838" s="27"/>
      <c r="M838" s="27"/>
      <c r="N838" s="27"/>
      <c r="O838" s="27"/>
      <c r="P838" s="27"/>
      <c r="Q838" s="27"/>
      <c r="R838" s="27"/>
    </row>
    <row r="839" spans="12:18" x14ac:dyDescent="0.2">
      <c r="L839" s="27"/>
      <c r="M839" s="27"/>
      <c r="N839" s="27"/>
      <c r="O839" s="27"/>
      <c r="P839" s="27"/>
      <c r="Q839" s="27"/>
      <c r="R839" s="27"/>
    </row>
    <row r="840" spans="12:18" x14ac:dyDescent="0.2">
      <c r="L840" s="27"/>
      <c r="M840" s="27"/>
      <c r="N840" s="27"/>
      <c r="O840" s="27"/>
      <c r="P840" s="27"/>
      <c r="Q840" s="27"/>
      <c r="R840" s="27"/>
    </row>
    <row r="841" spans="12:18" x14ac:dyDescent="0.2">
      <c r="L841" s="27"/>
      <c r="M841" s="27"/>
      <c r="N841" s="27"/>
      <c r="O841" s="27"/>
      <c r="P841" s="27"/>
      <c r="Q841" s="27"/>
      <c r="R841" s="27"/>
    </row>
    <row r="842" spans="12:18" x14ac:dyDescent="0.2">
      <c r="L842" s="27"/>
      <c r="M842" s="27"/>
      <c r="N842" s="27"/>
      <c r="O842" s="27"/>
      <c r="P842" s="27"/>
      <c r="Q842" s="27"/>
      <c r="R842" s="27"/>
    </row>
    <row r="843" spans="12:18" x14ac:dyDescent="0.2">
      <c r="L843" s="27"/>
      <c r="M843" s="27"/>
      <c r="N843" s="27"/>
      <c r="O843" s="27"/>
      <c r="P843" s="27"/>
      <c r="Q843" s="27"/>
      <c r="R843" s="27"/>
    </row>
    <row r="844" spans="12:18" x14ac:dyDescent="0.2">
      <c r="L844" s="27"/>
      <c r="M844" s="27"/>
      <c r="N844" s="27"/>
      <c r="O844" s="27"/>
      <c r="P844" s="27"/>
      <c r="Q844" s="27"/>
      <c r="R844" s="27"/>
    </row>
    <row r="845" spans="12:18" x14ac:dyDescent="0.2">
      <c r="L845" s="27"/>
      <c r="M845" s="27"/>
      <c r="N845" s="27"/>
      <c r="O845" s="27"/>
      <c r="P845" s="27"/>
      <c r="Q845" s="27"/>
      <c r="R845" s="27"/>
    </row>
    <row r="846" spans="12:18" x14ac:dyDescent="0.2">
      <c r="L846" s="27"/>
      <c r="M846" s="27"/>
      <c r="N846" s="27"/>
      <c r="O846" s="27"/>
      <c r="P846" s="27"/>
      <c r="Q846" s="27"/>
      <c r="R846" s="27"/>
    </row>
    <row r="847" spans="12:18" x14ac:dyDescent="0.2">
      <c r="L847" s="27"/>
      <c r="M847" s="27"/>
      <c r="N847" s="27"/>
      <c r="O847" s="27"/>
      <c r="P847" s="27"/>
      <c r="Q847" s="27"/>
      <c r="R847" s="27"/>
    </row>
    <row r="848" spans="12:18" x14ac:dyDescent="0.2">
      <c r="L848" s="27"/>
      <c r="M848" s="27"/>
      <c r="N848" s="27"/>
      <c r="O848" s="27"/>
      <c r="P848" s="27"/>
      <c r="Q848" s="27"/>
      <c r="R848" s="27"/>
    </row>
    <row r="849" spans="12:18" x14ac:dyDescent="0.2">
      <c r="L849" s="27"/>
      <c r="M849" s="27"/>
      <c r="N849" s="27"/>
      <c r="O849" s="27"/>
      <c r="P849" s="27"/>
      <c r="Q849" s="27"/>
      <c r="R849" s="27"/>
    </row>
    <row r="850" spans="12:18" x14ac:dyDescent="0.2">
      <c r="L850" s="27"/>
      <c r="M850" s="27"/>
      <c r="N850" s="27"/>
      <c r="O850" s="27"/>
      <c r="P850" s="27"/>
      <c r="Q850" s="27"/>
      <c r="R850" s="27"/>
    </row>
    <row r="851" spans="12:18" x14ac:dyDescent="0.2">
      <c r="L851" s="27"/>
      <c r="M851" s="27"/>
      <c r="N851" s="27"/>
      <c r="O851" s="27"/>
      <c r="P851" s="27"/>
      <c r="Q851" s="27"/>
      <c r="R851" s="27"/>
    </row>
    <row r="852" spans="12:18" x14ac:dyDescent="0.2">
      <c r="L852" s="27"/>
      <c r="M852" s="27"/>
      <c r="N852" s="27"/>
      <c r="O852" s="27"/>
      <c r="P852" s="27"/>
      <c r="Q852" s="27"/>
      <c r="R852" s="27"/>
    </row>
    <row r="853" spans="12:18" x14ac:dyDescent="0.2">
      <c r="L853" s="27"/>
      <c r="M853" s="27"/>
      <c r="N853" s="27"/>
      <c r="O853" s="27"/>
      <c r="P853" s="27"/>
      <c r="Q853" s="27"/>
      <c r="R853" s="27"/>
    </row>
    <row r="854" spans="12:18" x14ac:dyDescent="0.2">
      <c r="L854" s="27"/>
      <c r="M854" s="27"/>
      <c r="N854" s="27"/>
      <c r="O854" s="27"/>
      <c r="P854" s="27"/>
      <c r="Q854" s="27"/>
      <c r="R854" s="27"/>
    </row>
    <row r="855" spans="12:18" x14ac:dyDescent="0.2">
      <c r="L855" s="27"/>
      <c r="M855" s="27"/>
      <c r="N855" s="27"/>
      <c r="O855" s="27"/>
      <c r="P855" s="27"/>
      <c r="Q855" s="27"/>
      <c r="R855" s="27"/>
    </row>
    <row r="856" spans="12:18" x14ac:dyDescent="0.2">
      <c r="L856" s="27"/>
      <c r="M856" s="27"/>
      <c r="N856" s="27"/>
      <c r="O856" s="27"/>
      <c r="P856" s="27"/>
      <c r="Q856" s="27"/>
      <c r="R856" s="27"/>
    </row>
    <row r="857" spans="12:18" x14ac:dyDescent="0.2">
      <c r="L857" s="27"/>
      <c r="M857" s="27"/>
      <c r="N857" s="27"/>
      <c r="O857" s="27"/>
      <c r="P857" s="27"/>
      <c r="Q857" s="27"/>
      <c r="R857" s="27"/>
    </row>
    <row r="858" spans="12:18" x14ac:dyDescent="0.2">
      <c r="L858" s="27"/>
      <c r="M858" s="27"/>
      <c r="N858" s="27"/>
      <c r="O858" s="27"/>
      <c r="P858" s="27"/>
      <c r="Q858" s="27"/>
      <c r="R858" s="27"/>
    </row>
    <row r="859" spans="12:18" x14ac:dyDescent="0.2">
      <c r="L859" s="27"/>
      <c r="M859" s="27"/>
      <c r="N859" s="27"/>
      <c r="O859" s="27"/>
      <c r="P859" s="27"/>
      <c r="Q859" s="27"/>
      <c r="R859" s="27"/>
    </row>
    <row r="860" spans="12:18" x14ac:dyDescent="0.2">
      <c r="L860" s="27"/>
      <c r="M860" s="27"/>
      <c r="N860" s="27"/>
      <c r="O860" s="27"/>
      <c r="P860" s="27"/>
      <c r="Q860" s="27"/>
      <c r="R860" s="27"/>
    </row>
    <row r="861" spans="12:18" x14ac:dyDescent="0.2">
      <c r="L861" s="27"/>
      <c r="M861" s="27"/>
      <c r="N861" s="27"/>
      <c r="O861" s="27"/>
      <c r="P861" s="27"/>
      <c r="Q861" s="27"/>
      <c r="R861" s="27"/>
    </row>
    <row r="862" spans="12:18" x14ac:dyDescent="0.2">
      <c r="L862" s="27"/>
      <c r="M862" s="27"/>
      <c r="N862" s="27"/>
      <c r="O862" s="27"/>
      <c r="P862" s="27"/>
      <c r="Q862" s="27"/>
      <c r="R862" s="27"/>
    </row>
    <row r="863" spans="12:18" x14ac:dyDescent="0.2">
      <c r="L863" s="27"/>
      <c r="M863" s="27"/>
      <c r="N863" s="27"/>
      <c r="O863" s="27"/>
      <c r="P863" s="27"/>
      <c r="Q863" s="27"/>
      <c r="R863" s="27"/>
    </row>
    <row r="864" spans="12:18" x14ac:dyDescent="0.2">
      <c r="L864" s="27"/>
      <c r="M864" s="27"/>
      <c r="N864" s="27"/>
      <c r="O864" s="27"/>
      <c r="P864" s="27"/>
      <c r="Q864" s="27"/>
      <c r="R864" s="27"/>
    </row>
    <row r="865" spans="12:18" x14ac:dyDescent="0.2">
      <c r="L865" s="27"/>
      <c r="M865" s="27"/>
      <c r="N865" s="27"/>
      <c r="O865" s="27"/>
      <c r="P865" s="27"/>
      <c r="Q865" s="27"/>
      <c r="R865" s="27"/>
    </row>
    <row r="866" spans="12:18" x14ac:dyDescent="0.2">
      <c r="L866" s="27"/>
      <c r="M866" s="27"/>
      <c r="N866" s="27"/>
      <c r="O866" s="27"/>
      <c r="P866" s="27"/>
      <c r="Q866" s="27"/>
      <c r="R866" s="27"/>
    </row>
    <row r="867" spans="12:18" x14ac:dyDescent="0.2">
      <c r="L867" s="27"/>
      <c r="M867" s="27"/>
      <c r="N867" s="27"/>
      <c r="O867" s="27"/>
      <c r="P867" s="27"/>
      <c r="Q867" s="27"/>
      <c r="R867" s="27"/>
    </row>
    <row r="868" spans="12:18" x14ac:dyDescent="0.2">
      <c r="L868" s="27"/>
      <c r="M868" s="27"/>
      <c r="N868" s="27"/>
      <c r="O868" s="27"/>
      <c r="P868" s="27"/>
      <c r="Q868" s="27"/>
      <c r="R868" s="27"/>
    </row>
    <row r="869" spans="12:18" x14ac:dyDescent="0.2">
      <c r="L869" s="27"/>
      <c r="M869" s="27"/>
      <c r="N869" s="27"/>
      <c r="O869" s="27"/>
      <c r="P869" s="27"/>
      <c r="Q869" s="27"/>
      <c r="R869" s="27"/>
    </row>
    <row r="870" spans="12:18" x14ac:dyDescent="0.2">
      <c r="L870" s="27"/>
      <c r="M870" s="27"/>
      <c r="N870" s="27"/>
      <c r="O870" s="27"/>
      <c r="P870" s="27"/>
      <c r="Q870" s="27"/>
      <c r="R870" s="27"/>
    </row>
    <row r="871" spans="12:18" x14ac:dyDescent="0.2">
      <c r="L871" s="27"/>
      <c r="M871" s="27"/>
      <c r="N871" s="27"/>
      <c r="O871" s="27"/>
      <c r="P871" s="27"/>
      <c r="Q871" s="27"/>
      <c r="R871" s="27"/>
    </row>
    <row r="872" spans="12:18" x14ac:dyDescent="0.2">
      <c r="L872" s="27"/>
      <c r="M872" s="27"/>
      <c r="N872" s="27"/>
      <c r="O872" s="27"/>
      <c r="P872" s="27"/>
      <c r="Q872" s="27"/>
      <c r="R872" s="27"/>
    </row>
    <row r="873" spans="12:18" x14ac:dyDescent="0.2">
      <c r="L873" s="27"/>
      <c r="M873" s="27"/>
      <c r="N873" s="27"/>
      <c r="O873" s="27"/>
      <c r="P873" s="27"/>
      <c r="Q873" s="27"/>
      <c r="R873" s="27"/>
    </row>
    <row r="874" spans="12:18" x14ac:dyDescent="0.2">
      <c r="L874" s="27"/>
      <c r="M874" s="27"/>
      <c r="N874" s="27"/>
      <c r="O874" s="27"/>
      <c r="P874" s="27"/>
      <c r="Q874" s="27"/>
      <c r="R874" s="27"/>
    </row>
    <row r="875" spans="12:18" x14ac:dyDescent="0.2">
      <c r="L875" s="27"/>
      <c r="M875" s="27"/>
      <c r="N875" s="27"/>
      <c r="O875" s="27"/>
      <c r="P875" s="27"/>
      <c r="Q875" s="27"/>
      <c r="R875" s="27"/>
    </row>
    <row r="876" spans="12:18" x14ac:dyDescent="0.2">
      <c r="L876" s="27"/>
      <c r="M876" s="27"/>
      <c r="N876" s="27"/>
      <c r="O876" s="27"/>
      <c r="P876" s="27"/>
      <c r="Q876" s="27"/>
      <c r="R876" s="27"/>
    </row>
    <row r="877" spans="12:18" x14ac:dyDescent="0.2">
      <c r="L877" s="27"/>
      <c r="M877" s="27"/>
      <c r="N877" s="27"/>
      <c r="O877" s="27"/>
      <c r="P877" s="27"/>
      <c r="Q877" s="27"/>
      <c r="R877" s="27"/>
    </row>
    <row r="878" spans="12:18" x14ac:dyDescent="0.2">
      <c r="L878" s="27"/>
      <c r="M878" s="27"/>
      <c r="N878" s="27"/>
      <c r="O878" s="27"/>
      <c r="P878" s="27"/>
      <c r="Q878" s="27"/>
      <c r="R878" s="27"/>
    </row>
    <row r="879" spans="12:18" x14ac:dyDescent="0.2">
      <c r="L879" s="27"/>
      <c r="M879" s="27"/>
      <c r="N879" s="27"/>
      <c r="O879" s="27"/>
      <c r="P879" s="27"/>
      <c r="Q879" s="27"/>
      <c r="R879" s="27"/>
    </row>
    <row r="880" spans="12:18" x14ac:dyDescent="0.2">
      <c r="L880" s="27"/>
      <c r="M880" s="27"/>
      <c r="N880" s="27"/>
      <c r="O880" s="27"/>
      <c r="P880" s="27"/>
      <c r="Q880" s="27"/>
      <c r="R880" s="27"/>
    </row>
    <row r="881" spans="12:18" x14ac:dyDescent="0.2">
      <c r="L881" s="27"/>
      <c r="M881" s="27"/>
      <c r="N881" s="27"/>
      <c r="O881" s="27"/>
      <c r="P881" s="27"/>
      <c r="Q881" s="27"/>
      <c r="R881" s="27"/>
    </row>
    <row r="882" spans="12:18" x14ac:dyDescent="0.2">
      <c r="L882" s="27"/>
      <c r="M882" s="27"/>
      <c r="N882" s="27"/>
      <c r="O882" s="27"/>
      <c r="P882" s="27"/>
      <c r="Q882" s="27"/>
      <c r="R882" s="27"/>
    </row>
    <row r="883" spans="12:18" x14ac:dyDescent="0.2">
      <c r="L883" s="27"/>
      <c r="M883" s="27"/>
      <c r="N883" s="27"/>
      <c r="O883" s="27"/>
      <c r="P883" s="27"/>
      <c r="Q883" s="27"/>
      <c r="R883" s="27"/>
    </row>
    <row r="884" spans="12:18" x14ac:dyDescent="0.2">
      <c r="L884" s="27"/>
      <c r="M884" s="27"/>
      <c r="N884" s="27"/>
      <c r="O884" s="27"/>
      <c r="P884" s="27"/>
      <c r="Q884" s="27"/>
      <c r="R884" s="27"/>
    </row>
    <row r="885" spans="12:18" x14ac:dyDescent="0.2">
      <c r="L885" s="27"/>
      <c r="M885" s="27"/>
      <c r="N885" s="27"/>
      <c r="O885" s="27"/>
      <c r="P885" s="27"/>
      <c r="Q885" s="27"/>
      <c r="R885" s="27"/>
    </row>
    <row r="886" spans="12:18" x14ac:dyDescent="0.2">
      <c r="L886" s="27"/>
      <c r="M886" s="27"/>
      <c r="N886" s="27"/>
      <c r="O886" s="27"/>
      <c r="P886" s="27"/>
      <c r="Q886" s="27"/>
      <c r="R886" s="27"/>
    </row>
    <row r="887" spans="12:18" x14ac:dyDescent="0.2">
      <c r="L887" s="27"/>
      <c r="M887" s="27"/>
      <c r="N887" s="27"/>
      <c r="O887" s="27"/>
      <c r="P887" s="27"/>
      <c r="Q887" s="27"/>
      <c r="R887" s="27"/>
    </row>
    <row r="888" spans="12:18" x14ac:dyDescent="0.2">
      <c r="L888" s="27"/>
      <c r="M888" s="27"/>
      <c r="N888" s="27"/>
      <c r="O888" s="27"/>
      <c r="P888" s="27"/>
      <c r="Q888" s="27"/>
      <c r="R888" s="27"/>
    </row>
    <row r="889" spans="12:18" x14ac:dyDescent="0.2">
      <c r="L889" s="27"/>
      <c r="M889" s="27"/>
      <c r="N889" s="27"/>
      <c r="O889" s="27"/>
      <c r="P889" s="27"/>
      <c r="Q889" s="27"/>
      <c r="R889" s="27"/>
    </row>
    <row r="890" spans="12:18" x14ac:dyDescent="0.2">
      <c r="L890" s="27"/>
      <c r="M890" s="27"/>
      <c r="N890" s="27"/>
      <c r="O890" s="27"/>
      <c r="P890" s="27"/>
      <c r="Q890" s="27"/>
      <c r="R890" s="27"/>
    </row>
    <row r="891" spans="12:18" x14ac:dyDescent="0.2">
      <c r="L891" s="27"/>
      <c r="M891" s="27"/>
      <c r="N891" s="27"/>
      <c r="O891" s="27"/>
      <c r="P891" s="27"/>
      <c r="Q891" s="27"/>
      <c r="R891" s="27"/>
    </row>
    <row r="892" spans="12:18" x14ac:dyDescent="0.2">
      <c r="L892" s="27"/>
      <c r="M892" s="27"/>
      <c r="N892" s="27"/>
      <c r="O892" s="27"/>
      <c r="P892" s="27"/>
      <c r="Q892" s="27"/>
      <c r="R892" s="27"/>
    </row>
    <row r="893" spans="12:18" x14ac:dyDescent="0.2">
      <c r="L893" s="27"/>
      <c r="M893" s="27"/>
      <c r="N893" s="27"/>
      <c r="O893" s="27"/>
      <c r="P893" s="27"/>
      <c r="Q893" s="27"/>
      <c r="R893" s="27"/>
    </row>
    <row r="894" spans="12:18" x14ac:dyDescent="0.2">
      <c r="L894" s="27"/>
      <c r="M894" s="27"/>
      <c r="N894" s="27"/>
      <c r="O894" s="27"/>
      <c r="P894" s="27"/>
      <c r="Q894" s="27"/>
      <c r="R894" s="27"/>
    </row>
    <row r="895" spans="12:18" x14ac:dyDescent="0.2">
      <c r="L895" s="27"/>
      <c r="M895" s="27"/>
      <c r="N895" s="27"/>
      <c r="O895" s="27"/>
      <c r="P895" s="27"/>
      <c r="Q895" s="27"/>
      <c r="R895" s="27"/>
    </row>
    <row r="896" spans="12:18" x14ac:dyDescent="0.2">
      <c r="L896" s="27"/>
      <c r="M896" s="27"/>
      <c r="N896" s="27"/>
      <c r="O896" s="27"/>
      <c r="P896" s="27"/>
      <c r="Q896" s="27"/>
      <c r="R896" s="27"/>
    </row>
    <row r="897" spans="12:18" x14ac:dyDescent="0.2">
      <c r="L897" s="27"/>
      <c r="M897" s="27"/>
      <c r="N897" s="27"/>
      <c r="O897" s="27"/>
      <c r="P897" s="27"/>
      <c r="Q897" s="27"/>
      <c r="R897" s="27"/>
    </row>
    <row r="898" spans="12:18" x14ac:dyDescent="0.2">
      <c r="L898" s="27"/>
      <c r="M898" s="27"/>
      <c r="N898" s="27"/>
      <c r="O898" s="27"/>
      <c r="P898" s="27"/>
      <c r="Q898" s="27"/>
      <c r="R898" s="27"/>
    </row>
    <row r="899" spans="12:18" x14ac:dyDescent="0.2">
      <c r="L899" s="27"/>
      <c r="M899" s="27"/>
      <c r="N899" s="27"/>
      <c r="O899" s="27"/>
      <c r="P899" s="27"/>
      <c r="Q899" s="27"/>
      <c r="R899" s="27"/>
    </row>
    <row r="900" spans="12:18" x14ac:dyDescent="0.2">
      <c r="L900" s="27"/>
      <c r="M900" s="27"/>
      <c r="N900" s="27"/>
      <c r="O900" s="27"/>
      <c r="P900" s="27"/>
      <c r="Q900" s="27"/>
      <c r="R900" s="27"/>
    </row>
  </sheetData>
  <autoFilter ref="A2:AR724" xr:uid="{9A0C9F9F-49F0-449A-9BE9-5A9F2EBB5189}"/>
  <mergeCells count="5">
    <mergeCell ref="AK1:AN1"/>
    <mergeCell ref="AO1:AR1"/>
    <mergeCell ref="AD1:AJ1"/>
    <mergeCell ref="AB1:AC1"/>
    <mergeCell ref="T1:Z1"/>
  </mergeCells>
  <phoneticPr fontId="1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2017-10-02T10:42:29Z</dcterms:created>
  <dcterms:modified xsi:type="dcterms:W3CDTF">2026-10-04T13:36:36Z</dcterms:modified>
  <cp:category/>
  <cp:contentStatus/>
</cp:coreProperties>
</file>